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D7B19E6-8F7B-40EC-BAB7-59227E31B282}" xr6:coauthVersionLast="47" xr6:coauthVersionMax="47" xr10:uidLastSave="{00000000-0000-0000-0000-000000000000}"/>
  <bookViews>
    <workbookView xWindow="300" yWindow="90" windowWidth="28500" windowHeight="15510" activeTab="1" xr2:uid="{00000000-000D-0000-FFFF-FFFF00000000}"/>
  </bookViews>
  <sheets>
    <sheet name="1 неделя" sheetId="1" r:id="rId1"/>
    <sheet name="2 неделя" sheetId="2" r:id="rId2"/>
  </sheets>
  <definedNames>
    <definedName name="_xlnm.Print_Area" localSheetId="0">'1 неделя'!$A$1:$H$101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2" l="1"/>
  <c r="D76" i="1"/>
  <c r="D20" i="1"/>
  <c r="F103" i="2" l="1"/>
  <c r="G103" i="2"/>
  <c r="H103" i="2"/>
  <c r="E103" i="2"/>
  <c r="D37" i="2"/>
  <c r="D69" i="2"/>
  <c r="E94" i="2"/>
  <c r="F94" i="2"/>
  <c r="G94" i="2"/>
  <c r="H94" i="2"/>
  <c r="D94" i="2"/>
  <c r="H86" i="2"/>
  <c r="G86" i="2"/>
  <c r="F86" i="2"/>
  <c r="E86" i="2"/>
  <c r="D86" i="2"/>
  <c r="D95" i="2" s="1"/>
  <c r="E76" i="2"/>
  <c r="F76" i="2"/>
  <c r="G76" i="2"/>
  <c r="H76" i="2"/>
  <c r="D76" i="2"/>
  <c r="E69" i="2"/>
  <c r="F69" i="2"/>
  <c r="G69" i="2"/>
  <c r="H69" i="2"/>
  <c r="I69" i="2"/>
  <c r="J69" i="2"/>
  <c r="E60" i="2"/>
  <c r="F60" i="2"/>
  <c r="G60" i="2"/>
  <c r="H60" i="2"/>
  <c r="D60" i="2"/>
  <c r="E53" i="2"/>
  <c r="F53" i="2"/>
  <c r="G53" i="2"/>
  <c r="H53" i="2"/>
  <c r="E44" i="2"/>
  <c r="F44" i="2"/>
  <c r="G44" i="2"/>
  <c r="H44" i="2"/>
  <c r="D44" i="2"/>
  <c r="E37" i="2"/>
  <c r="F37" i="2"/>
  <c r="G37" i="2"/>
  <c r="H37" i="2"/>
  <c r="E28" i="2"/>
  <c r="F28" i="2"/>
  <c r="G28" i="2"/>
  <c r="H28" i="2"/>
  <c r="D28" i="2"/>
  <c r="E21" i="2"/>
  <c r="F21" i="2"/>
  <c r="G21" i="2"/>
  <c r="H21" i="2"/>
  <c r="D21" i="2"/>
  <c r="J92" i="1"/>
  <c r="F91" i="1"/>
  <c r="E91" i="1"/>
  <c r="G91" i="1"/>
  <c r="H91" i="1"/>
  <c r="D91" i="1"/>
  <c r="E85" i="1"/>
  <c r="E92" i="1" s="1"/>
  <c r="F85" i="1"/>
  <c r="G85" i="1"/>
  <c r="G92" i="1" s="1"/>
  <c r="H85" i="1"/>
  <c r="H92" i="1" s="1"/>
  <c r="D85" i="1"/>
  <c r="E76" i="1"/>
  <c r="F76" i="1"/>
  <c r="G76" i="1"/>
  <c r="H76" i="1"/>
  <c r="E69" i="1"/>
  <c r="F69" i="1"/>
  <c r="G69" i="1"/>
  <c r="H69" i="1"/>
  <c r="D69" i="1"/>
  <c r="D77" i="1" s="1"/>
  <c r="E60" i="1"/>
  <c r="F60" i="1"/>
  <c r="G60" i="1"/>
  <c r="H60" i="1"/>
  <c r="D60" i="1"/>
  <c r="E51" i="1"/>
  <c r="F51" i="1"/>
  <c r="G51" i="1"/>
  <c r="H51" i="1"/>
  <c r="D51" i="1"/>
  <c r="E43" i="1"/>
  <c r="F43" i="1"/>
  <c r="G43" i="1"/>
  <c r="H43" i="1"/>
  <c r="D43" i="1"/>
  <c r="E36" i="1"/>
  <c r="F36" i="1"/>
  <c r="G36" i="1"/>
  <c r="H36" i="1"/>
  <c r="D36" i="1"/>
  <c r="E27" i="1"/>
  <c r="F27" i="1"/>
  <c r="G27" i="1"/>
  <c r="H27" i="1"/>
  <c r="D27" i="1"/>
  <c r="G20" i="1"/>
  <c r="H20" i="1"/>
  <c r="E20" i="1"/>
  <c r="F20" i="1"/>
  <c r="D28" i="1"/>
  <c r="D61" i="1" l="1"/>
  <c r="F92" i="1"/>
  <c r="D77" i="2"/>
  <c r="D44" i="1"/>
  <c r="D45" i="2"/>
  <c r="D29" i="2"/>
  <c r="I99" i="2"/>
  <c r="I86" i="2"/>
  <c r="G77" i="2"/>
  <c r="F77" i="2"/>
  <c r="G45" i="2"/>
  <c r="I37" i="2"/>
  <c r="I21" i="2"/>
  <c r="E29" i="2"/>
  <c r="G95" i="2" l="1"/>
  <c r="H95" i="2"/>
  <c r="F95" i="2"/>
  <c r="F45" i="2"/>
  <c r="E77" i="2"/>
  <c r="E45" i="2"/>
  <c r="F29" i="2"/>
  <c r="H77" i="2"/>
  <c r="E95" i="2"/>
  <c r="G29" i="2"/>
  <c r="H29" i="2"/>
  <c r="H45" i="2"/>
  <c r="E61" i="2"/>
  <c r="G61" i="2"/>
  <c r="D61" i="2"/>
  <c r="F61" i="2"/>
  <c r="H61" i="2"/>
  <c r="I98" i="2"/>
  <c r="E98" i="2" l="1"/>
  <c r="E100" i="2" s="1"/>
  <c r="F98" i="2"/>
  <c r="F100" i="2" s="1"/>
  <c r="G98" i="2"/>
  <c r="G100" i="2" s="1"/>
  <c r="H98" i="2"/>
  <c r="H100" i="2" s="1"/>
  <c r="H77" i="1"/>
  <c r="F77" i="1"/>
  <c r="G77" i="1"/>
  <c r="E77" i="1"/>
  <c r="E28" i="1"/>
  <c r="F28" i="1"/>
  <c r="G28" i="1"/>
  <c r="H28" i="1"/>
  <c r="I96" i="1"/>
  <c r="I85" i="1"/>
  <c r="I92" i="1" s="1"/>
  <c r="D92" i="1"/>
  <c r="I69" i="1"/>
  <c r="H61" i="1"/>
  <c r="G61" i="1"/>
  <c r="F61" i="1"/>
  <c r="E61" i="1"/>
  <c r="I36" i="1"/>
  <c r="H44" i="1"/>
  <c r="G44" i="1"/>
  <c r="F44" i="1"/>
  <c r="E44" i="1"/>
  <c r="I20" i="1"/>
  <c r="E95" i="1" l="1"/>
  <c r="E97" i="1" s="1"/>
  <c r="F95" i="1"/>
  <c r="F97" i="1" s="1"/>
  <c r="H95" i="1"/>
  <c r="H97" i="1" s="1"/>
  <c r="G95" i="1"/>
  <c r="G97" i="1" s="1"/>
  <c r="I95" i="1"/>
</calcChain>
</file>

<file path=xl/sharedStrings.xml><?xml version="1.0" encoding="utf-8"?>
<sst xmlns="http://schemas.openxmlformats.org/spreadsheetml/2006/main" count="336" uniqueCount="148">
  <si>
    <t>Утверждаю:</t>
  </si>
  <si>
    <t xml:space="preserve">Директор </t>
  </si>
  <si>
    <t>Примерное типовое десятидневное меню горячего питания</t>
  </si>
  <si>
    <t>1-неделя</t>
  </si>
  <si>
    <t>Название блюда</t>
  </si>
  <si>
    <t>Белки</t>
  </si>
  <si>
    <t>Жиры</t>
  </si>
  <si>
    <t>Углеводы</t>
  </si>
  <si>
    <t>цена</t>
  </si>
  <si>
    <t>услуга</t>
  </si>
  <si>
    <t>Чай с сахаром</t>
  </si>
  <si>
    <t>пром.</t>
  </si>
  <si>
    <t>Хлеб пшеничный</t>
  </si>
  <si>
    <t>Яйцо вареное</t>
  </si>
  <si>
    <t>Компот из свежих яблок</t>
  </si>
  <si>
    <t>Каша гречневая рассыпчатая</t>
  </si>
  <si>
    <t>54-2 з</t>
  </si>
  <si>
    <t>349/М/ ССЖ</t>
  </si>
  <si>
    <t>Всего за 1 неделю:</t>
  </si>
  <si>
    <t>Средняя за 1 неделю</t>
  </si>
  <si>
    <t xml:space="preserve">* допускается замена блюда по сезонам </t>
  </si>
  <si>
    <t>Прием пищи</t>
  </si>
  <si>
    <t xml:space="preserve">Вес блюда, гр               </t>
  </si>
  <si>
    <t>Энергетическая ценность</t>
  </si>
  <si>
    <t>Итого за завтрак</t>
  </si>
  <si>
    <t>54-1з</t>
  </si>
  <si>
    <t>Макароны отварные</t>
  </si>
  <si>
    <t>54-1г</t>
  </si>
  <si>
    <t>Завтрак</t>
  </si>
  <si>
    <t>ПОНЕДЕЛЬНИК</t>
  </si>
  <si>
    <t>Обед</t>
  </si>
  <si>
    <t>54-2м</t>
  </si>
  <si>
    <t>54-8с</t>
  </si>
  <si>
    <t>Итого за обед</t>
  </si>
  <si>
    <t>Итога за день</t>
  </si>
  <si>
    <t>ВТОРНИК</t>
  </si>
  <si>
    <t>54-4 о</t>
  </si>
  <si>
    <t>54-2гн</t>
  </si>
  <si>
    <t>Яблоко</t>
  </si>
  <si>
    <t>Картофельное пюре</t>
  </si>
  <si>
    <t>Плов с курицей</t>
  </si>
  <si>
    <t>54-12м</t>
  </si>
  <si>
    <t>Огурец в нарезке</t>
  </si>
  <si>
    <t>Итого за день</t>
  </si>
  <si>
    <t>СРЕДА</t>
  </si>
  <si>
    <t>Чай с лимоном и сахаром</t>
  </si>
  <si>
    <t>54-3гн</t>
  </si>
  <si>
    <t>54-11г</t>
  </si>
  <si>
    <t>54-18м</t>
  </si>
  <si>
    <t>ЧЕТВЕРГ</t>
  </si>
  <si>
    <t>54-22 гн</t>
  </si>
  <si>
    <t>54-6о</t>
  </si>
  <si>
    <t>54-13к</t>
  </si>
  <si>
    <t>54-10м</t>
  </si>
  <si>
    <t>Капуста тушенная с мясом</t>
  </si>
  <si>
    <t>ПЯТНИЦА</t>
  </si>
  <si>
    <t>54-3г</t>
  </si>
  <si>
    <t>Макароны отварные с сыром</t>
  </si>
  <si>
    <t>54-1с</t>
  </si>
  <si>
    <t>Рагу из курицы</t>
  </si>
  <si>
    <t>Гигиена детей и подростков СБОРНИК РЕЦЕПТУР БЛЮД И ТИПОВЫХ МЕНЮ для организации питания детей школьного возраста, Москва 2021</t>
  </si>
  <si>
    <t>54-13с</t>
  </si>
  <si>
    <t>54-1т</t>
  </si>
  <si>
    <t>54-5м</t>
  </si>
  <si>
    <t>54-9г</t>
  </si>
  <si>
    <t>Рагу из овощей</t>
  </si>
  <si>
    <t>54-3 г</t>
  </si>
  <si>
    <t>54 - 5з</t>
  </si>
  <si>
    <t>54-12г</t>
  </si>
  <si>
    <t>Каша вязкая молочная овсяная</t>
  </si>
  <si>
    <t>54-232 гн</t>
  </si>
  <si>
    <t>Кофейный напиток с молоком</t>
  </si>
  <si>
    <t>54-9 м</t>
  </si>
  <si>
    <t>Жаркое по домашнему</t>
  </si>
  <si>
    <t>Всего за 2 неделю:</t>
  </si>
  <si>
    <t>Средняя за 2 неделю</t>
  </si>
  <si>
    <t>Всего за 2 недели</t>
  </si>
  <si>
    <t>Среднее за 2 недели</t>
  </si>
  <si>
    <t xml:space="preserve">в школьном лагере  в Государственном бюджетном </t>
  </si>
  <si>
    <t>54-5 з</t>
  </si>
  <si>
    <t>54-9р</t>
  </si>
  <si>
    <t>54-2г</t>
  </si>
  <si>
    <t>54-4с</t>
  </si>
  <si>
    <t>54-4 г</t>
  </si>
  <si>
    <t>54-19г</t>
  </si>
  <si>
    <t xml:space="preserve">      общеобразовательном учреждении  "Средняя школа №________ </t>
  </si>
  <si>
    <t xml:space="preserve">городского округа Макеевка" Донецкой Народной Республики на 2026 год             </t>
  </si>
  <si>
    <t>Помидор в нарезке</t>
  </si>
  <si>
    <t xml:space="preserve">Кисломолочный напиток (Ряженка) </t>
  </si>
  <si>
    <t>Кофейный напиток</t>
  </si>
  <si>
    <t>№ рецептуры</t>
  </si>
  <si>
    <t>Гуляш из курицы</t>
  </si>
  <si>
    <t>Суп картофельный с  макаронными изделиями</t>
  </si>
  <si>
    <t>Кисель фруктовый</t>
  </si>
  <si>
    <t>Омлет натуральный</t>
  </si>
  <si>
    <t>548 с.932</t>
  </si>
  <si>
    <t>Рассольник домашний по-Ленинградски</t>
  </si>
  <si>
    <t>54 - 2с</t>
  </si>
  <si>
    <t>55 - 22м</t>
  </si>
  <si>
    <t>Сок яблочный</t>
  </si>
  <si>
    <t xml:space="preserve">Борщ из свежей капусты с картофелем и сметаной </t>
  </si>
  <si>
    <t>Суп с фасолью и курицей</t>
  </si>
  <si>
    <t>54-1о</t>
  </si>
  <si>
    <t xml:space="preserve">533 с.912 </t>
  </si>
  <si>
    <t>Кисломолочный напиток  (йогурт)</t>
  </si>
  <si>
    <t>Бутерброд сыром и маслом сливочным, 25/60/10</t>
  </si>
  <si>
    <t>Кондитерское изделие в ассортименте</t>
  </si>
  <si>
    <t>Десерт Мороженое</t>
  </si>
  <si>
    <t>Гигиена детей и подростков СБОРНИК РЕЦЕПТУР БЛЮД И ТИПОВЫХ МЕНЮ для организации питания детей школьного возраста, Москва, 2021</t>
  </si>
  <si>
    <t>Сборник методич. рекомендаций по организации питания детей и подростков в учрежд. образования Самарской обл. Тольятти, 2013</t>
  </si>
  <si>
    <t>Щи из свежей капусты со сметаной</t>
  </si>
  <si>
    <t>2 - неделя</t>
  </si>
  <si>
    <t>Ленивые голубцы</t>
  </si>
  <si>
    <t>54-3м</t>
  </si>
  <si>
    <t>Котлета мясная Школьник</t>
  </si>
  <si>
    <t>п/ф 595/22</t>
  </si>
  <si>
    <t>Салат из молодой капусты с морковью</t>
  </si>
  <si>
    <t>54-7з</t>
  </si>
  <si>
    <t>Нарезка  из свежих помидоров и огурцов</t>
  </si>
  <si>
    <t>Огурец в нарезке консервированный</t>
  </si>
  <si>
    <t xml:space="preserve">Рис припущеный </t>
  </si>
  <si>
    <t>54-7г</t>
  </si>
  <si>
    <t>Чай с сахаром и лимоном</t>
  </si>
  <si>
    <t>Кондитерское изделие батончик сладкий</t>
  </si>
  <si>
    <t xml:space="preserve">Сок фруктовый </t>
  </si>
  <si>
    <t>Каша пшеничная рассыпчатая Артек</t>
  </si>
  <si>
    <t>Суп картофельный рыбный</t>
  </si>
  <si>
    <t>54 - 20 с</t>
  </si>
  <si>
    <t>Творожная запеканка со сгущеным молоком</t>
  </si>
  <si>
    <t>Сыр в нарезке</t>
  </si>
  <si>
    <t>433 с.686</t>
  </si>
  <si>
    <t>Мясо тушеное (с/в)</t>
  </si>
  <si>
    <t>Фрукта  банан*</t>
  </si>
  <si>
    <t>Фрукта ягода клубника*</t>
  </si>
  <si>
    <t>Фрукта Груша*</t>
  </si>
  <si>
    <t xml:space="preserve">Сосиска отварная </t>
  </si>
  <si>
    <t xml:space="preserve">Макароны отварные </t>
  </si>
  <si>
    <t xml:space="preserve">Запеканка из печени со сметанным соусом </t>
  </si>
  <si>
    <t>Тефтеля свинная (паровая)</t>
  </si>
  <si>
    <t>Соус томатный</t>
  </si>
  <si>
    <t>Биточек из курицы</t>
  </si>
  <si>
    <t>Оладьи из курицы</t>
  </si>
  <si>
    <t xml:space="preserve">Гуляш из курицы </t>
  </si>
  <si>
    <t xml:space="preserve">Суп с крупой и мясными фрикадельками </t>
  </si>
  <si>
    <t>Бефстрогановиз курицы</t>
  </si>
  <si>
    <t>Биточки из курицы паровые</t>
  </si>
  <si>
    <t>ГБОУ "ОШ № 45 Г.О.МАКЕЕВКА"</t>
  </si>
  <si>
    <t>в школьном лагере  в Государственном бюджетном общеобразовательном учреждении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</si>
</sst>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2" fontId="6" fillId="0" borderId="0" xfId="0" applyNumberFormat="1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2" fontId="6" fillId="0" borderId="2" xfId="0" applyNumberFormat="1" applyFont="1" applyBorder="1"/>
    <xf numFmtId="2" fontId="10" fillId="0" borderId="5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" fontId="10" fillId="0" borderId="6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2" fontId="10" fillId="0" borderId="5" xfId="1" applyNumberFormat="1" applyFont="1" applyBorder="1" applyAlignment="1">
      <alignment horizontal="center" vertical="center"/>
    </xf>
    <xf numFmtId="2" fontId="11" fillId="0" borderId="5" xfId="1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top" wrapText="1"/>
    </xf>
    <xf numFmtId="2" fontId="12" fillId="0" borderId="2" xfId="0" applyNumberFormat="1" applyFont="1" applyBorder="1"/>
    <xf numFmtId="0" fontId="12" fillId="0" borderId="2" xfId="0" applyFont="1" applyBorder="1"/>
    <xf numFmtId="0" fontId="1" fillId="0" borderId="0" xfId="0" applyFont="1" applyBorder="1" applyAlignment="1">
      <alignment horizontal="right" vertical="top" wrapText="1"/>
    </xf>
    <xf numFmtId="0" fontId="6" fillId="0" borderId="0" xfId="0" applyFont="1" applyBorder="1"/>
    <xf numFmtId="1" fontId="10" fillId="0" borderId="5" xfId="1" applyNumberFormat="1" applyFont="1" applyBorder="1" applyAlignment="1">
      <alignment horizontal="center" vertical="center"/>
    </xf>
    <xf numFmtId="1" fontId="10" fillId="0" borderId="5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0" fontId="1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/>
    <xf numFmtId="2" fontId="8" fillId="0" borderId="2" xfId="0" applyNumberFormat="1" applyFont="1" applyBorder="1"/>
    <xf numFmtId="2" fontId="12" fillId="0" borderId="2" xfId="0" applyNumberFormat="1" applyFont="1" applyBorder="1" applyAlignment="1">
      <alignment horizontal="center"/>
    </xf>
    <xf numFmtId="2" fontId="12" fillId="0" borderId="0" xfId="0" applyNumberFormat="1" applyFont="1" applyBorder="1"/>
    <xf numFmtId="0" fontId="10" fillId="0" borderId="0" xfId="0" applyFont="1" applyBorder="1"/>
    <xf numFmtId="2" fontId="15" fillId="0" borderId="2" xfId="0" applyNumberFormat="1" applyFont="1" applyBorder="1" applyAlignment="1">
      <alignment horizontal="center"/>
    </xf>
    <xf numFmtId="2" fontId="15" fillId="0" borderId="0" xfId="0" applyNumberFormat="1" applyFont="1" applyBorder="1"/>
    <xf numFmtId="0" fontId="10" fillId="0" borderId="0" xfId="0" applyFont="1"/>
    <xf numFmtId="2" fontId="18" fillId="0" borderId="0" xfId="0" applyNumberFormat="1" applyFont="1" applyBorder="1"/>
    <xf numFmtId="0" fontId="17" fillId="0" borderId="0" xfId="0" applyFont="1"/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/>
    <xf numFmtId="2" fontId="10" fillId="0" borderId="2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/>
    </xf>
    <xf numFmtId="164" fontId="10" fillId="0" borderId="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/>
    </xf>
    <xf numFmtId="2" fontId="11" fillId="0" borderId="2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right" vertical="top" wrapText="1"/>
    </xf>
    <xf numFmtId="2" fontId="11" fillId="0" borderId="5" xfId="1" applyNumberFormat="1" applyFont="1" applyBorder="1" applyAlignment="1">
      <alignment horizontal="center" vertical="center"/>
    </xf>
    <xf numFmtId="3" fontId="10" fillId="0" borderId="5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/>
    <xf numFmtId="164" fontId="8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2" fontId="12" fillId="0" borderId="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17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Fill="1"/>
    <xf numFmtId="2" fontId="10" fillId="0" borderId="17" xfId="1" applyNumberFormat="1" applyFont="1" applyBorder="1" applyAlignment="1">
      <alignment horizontal="center" vertical="center"/>
    </xf>
    <xf numFmtId="1" fontId="10" fillId="0" borderId="8" xfId="1" applyNumberFormat="1" applyFont="1" applyBorder="1" applyAlignment="1">
      <alignment horizontal="center" vertical="center"/>
    </xf>
    <xf numFmtId="1" fontId="10" fillId="0" borderId="3" xfId="1" applyNumberFormat="1" applyFont="1" applyBorder="1" applyAlignment="1">
      <alignment horizontal="center" vertical="center" wrapText="1"/>
    </xf>
    <xf numFmtId="1" fontId="11" fillId="0" borderId="5" xfId="1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opLeftCell="A28" zoomScaleNormal="100" workbookViewId="0">
      <selection activeCell="B37" sqref="B37"/>
    </sheetView>
  </sheetViews>
  <sheetFormatPr defaultRowHeight="15" x14ac:dyDescent="0.25"/>
  <cols>
    <col min="1" max="1" width="14.85546875" customWidth="1"/>
    <col min="2" max="2" width="9.7109375" customWidth="1"/>
    <col min="3" max="3" width="22.140625" customWidth="1"/>
    <col min="4" max="4" width="9.7109375" bestFit="1" customWidth="1"/>
    <col min="5" max="5" width="11.42578125" customWidth="1"/>
    <col min="6" max="6" width="13.28515625" customWidth="1"/>
    <col min="7" max="7" width="13" customWidth="1"/>
    <col min="8" max="8" width="18.28515625" customWidth="1"/>
    <col min="9" max="9" width="0" hidden="1" customWidth="1"/>
    <col min="10" max="10" width="0.85546875" hidden="1" customWidth="1"/>
  </cols>
  <sheetData>
    <row r="1" spans="1:11" ht="18.75" x14ac:dyDescent="0.3">
      <c r="A1" s="1"/>
      <c r="B1" s="2"/>
      <c r="C1" s="1"/>
      <c r="D1" s="1"/>
      <c r="E1" s="2" t="s">
        <v>0</v>
      </c>
      <c r="F1" s="2"/>
      <c r="G1" s="2"/>
      <c r="H1" s="2"/>
      <c r="I1" s="1"/>
      <c r="J1" s="1"/>
    </row>
    <row r="2" spans="1:11" ht="18.75" x14ac:dyDescent="0.3">
      <c r="A2" s="1"/>
      <c r="B2" s="2"/>
      <c r="C2" s="1"/>
      <c r="D2" s="1"/>
      <c r="E2" s="2" t="s">
        <v>1</v>
      </c>
      <c r="F2" s="2"/>
      <c r="G2" s="2"/>
      <c r="H2" s="2"/>
      <c r="I2" s="1"/>
      <c r="J2" s="1"/>
    </row>
    <row r="3" spans="1:11" ht="18.75" x14ac:dyDescent="0.3">
      <c r="A3" s="1"/>
      <c r="B3" s="115"/>
      <c r="C3" s="115"/>
      <c r="D3" s="1"/>
      <c r="E3" s="2"/>
      <c r="F3" s="2"/>
      <c r="G3" s="2"/>
      <c r="H3" s="2"/>
      <c r="I3" s="1"/>
      <c r="J3" s="1"/>
    </row>
    <row r="4" spans="1:11" ht="18.75" x14ac:dyDescent="0.3">
      <c r="A4" s="1"/>
      <c r="B4" s="2"/>
      <c r="C4" s="1"/>
      <c r="D4" s="1"/>
      <c r="E4" s="2"/>
      <c r="F4" s="2"/>
      <c r="G4" s="2"/>
      <c r="H4" s="1"/>
      <c r="I4" s="1"/>
      <c r="J4" s="1"/>
    </row>
    <row r="5" spans="1:11" ht="18.75" x14ac:dyDescent="0.3">
      <c r="A5" s="1"/>
      <c r="B5" s="3"/>
      <c r="C5" s="3"/>
      <c r="D5" s="4"/>
      <c r="E5" s="4"/>
      <c r="F5" s="4"/>
      <c r="G5" s="4"/>
      <c r="H5" s="1"/>
      <c r="I5" s="1"/>
      <c r="J5" s="1"/>
    </row>
    <row r="6" spans="1:11" ht="18.75" x14ac:dyDescent="0.3">
      <c r="A6" s="116" t="s">
        <v>2</v>
      </c>
      <c r="B6" s="116"/>
      <c r="C6" s="116"/>
      <c r="D6" s="116"/>
      <c r="E6" s="116"/>
      <c r="F6" s="116"/>
      <c r="G6" s="116"/>
      <c r="H6" s="116"/>
      <c r="I6" s="5"/>
      <c r="J6" s="1"/>
    </row>
    <row r="7" spans="1:11" ht="18.75" x14ac:dyDescent="0.3">
      <c r="A7" s="6"/>
      <c r="B7" s="117" t="s">
        <v>78</v>
      </c>
      <c r="C7" s="117"/>
      <c r="D7" s="117"/>
      <c r="E7" s="117"/>
      <c r="F7" s="117"/>
      <c r="G7" s="117"/>
      <c r="H7" s="117"/>
      <c r="I7" s="5"/>
      <c r="J7" s="1"/>
    </row>
    <row r="8" spans="1:11" ht="18.75" x14ac:dyDescent="0.3">
      <c r="A8" s="116" t="s">
        <v>85</v>
      </c>
      <c r="B8" s="116"/>
      <c r="C8" s="116"/>
      <c r="D8" s="116"/>
      <c r="E8" s="116"/>
      <c r="F8" s="116"/>
      <c r="G8" s="116"/>
      <c r="H8" s="116"/>
      <c r="I8" s="7"/>
      <c r="J8" s="2"/>
    </row>
    <row r="9" spans="1:11" ht="18.75" x14ac:dyDescent="0.3">
      <c r="A9" s="6"/>
      <c r="B9" s="116" t="s">
        <v>86</v>
      </c>
      <c r="C9" s="116"/>
      <c r="D9" s="116"/>
      <c r="E9" s="116"/>
      <c r="F9" s="116"/>
      <c r="G9" s="116"/>
      <c r="H9" s="116"/>
      <c r="I9" s="7"/>
      <c r="J9" s="2"/>
    </row>
    <row r="10" spans="1:11" ht="15.75" x14ac:dyDescent="0.25">
      <c r="A10" s="8"/>
      <c r="B10" s="114"/>
      <c r="C10" s="114"/>
      <c r="D10" s="114"/>
      <c r="E10" s="114"/>
      <c r="F10" s="114"/>
      <c r="G10" s="114"/>
      <c r="H10" s="114"/>
      <c r="I10" s="5"/>
      <c r="J10" s="1"/>
    </row>
    <row r="11" spans="1:11" ht="15.75" x14ac:dyDescent="0.25">
      <c r="A11" s="106" t="s">
        <v>21</v>
      </c>
      <c r="B11" s="108" t="s">
        <v>90</v>
      </c>
      <c r="C11" s="108" t="s">
        <v>4</v>
      </c>
      <c r="D11" s="108" t="s">
        <v>22</v>
      </c>
      <c r="E11" s="108" t="s">
        <v>5</v>
      </c>
      <c r="F11" s="108" t="s">
        <v>6</v>
      </c>
      <c r="G11" s="108" t="s">
        <v>7</v>
      </c>
      <c r="H11" s="108" t="s">
        <v>23</v>
      </c>
      <c r="I11" s="10" t="s">
        <v>8</v>
      </c>
      <c r="J11" s="41" t="s">
        <v>9</v>
      </c>
    </row>
    <row r="12" spans="1:11" ht="54.75" customHeight="1" x14ac:dyDescent="0.25">
      <c r="A12" s="107"/>
      <c r="B12" s="108"/>
      <c r="C12" s="108"/>
      <c r="D12" s="108"/>
      <c r="E12" s="108"/>
      <c r="F12" s="108"/>
      <c r="G12" s="108"/>
      <c r="H12" s="108"/>
      <c r="I12" s="10"/>
      <c r="J12" s="41"/>
    </row>
    <row r="13" spans="1:11" ht="24.75" customHeight="1" x14ac:dyDescent="0.25">
      <c r="A13" s="108" t="s">
        <v>3</v>
      </c>
      <c r="B13" s="108"/>
      <c r="C13" s="108"/>
      <c r="D13" s="108"/>
      <c r="E13" s="108"/>
      <c r="F13" s="108"/>
      <c r="G13" s="108"/>
      <c r="H13" s="108"/>
      <c r="I13" s="108"/>
      <c r="J13" s="41"/>
    </row>
    <row r="14" spans="1:11" ht="31.5" customHeight="1" x14ac:dyDescent="0.25">
      <c r="A14" s="103" t="s">
        <v>29</v>
      </c>
      <c r="B14" s="104"/>
      <c r="C14" s="104"/>
      <c r="D14" s="104"/>
      <c r="E14" s="104"/>
      <c r="F14" s="104"/>
      <c r="G14" s="104"/>
      <c r="H14" s="105"/>
      <c r="I14" s="9"/>
      <c r="J14" s="41"/>
    </row>
    <row r="15" spans="1:11" ht="33" customHeight="1" x14ac:dyDescent="0.25">
      <c r="A15" s="80"/>
      <c r="B15" s="44" t="s">
        <v>27</v>
      </c>
      <c r="C15" s="12" t="s">
        <v>26</v>
      </c>
      <c r="D15" s="43">
        <v>150</v>
      </c>
      <c r="E15" s="14">
        <v>5.3</v>
      </c>
      <c r="F15" s="14">
        <v>5.5</v>
      </c>
      <c r="G15" s="14">
        <v>32.700000000000003</v>
      </c>
      <c r="H15" s="14">
        <v>202</v>
      </c>
      <c r="I15" s="31"/>
      <c r="J15" s="30"/>
    </row>
    <row r="16" spans="1:11" ht="37.5" customHeight="1" x14ac:dyDescent="0.25">
      <c r="A16" s="80"/>
      <c r="B16" s="42" t="s">
        <v>113</v>
      </c>
      <c r="C16" s="12" t="s">
        <v>145</v>
      </c>
      <c r="D16" s="43">
        <v>90</v>
      </c>
      <c r="E16" s="45">
        <v>17.28</v>
      </c>
      <c r="F16" s="14">
        <v>3.96</v>
      </c>
      <c r="G16" s="14">
        <v>12.15</v>
      </c>
      <c r="H16" s="14">
        <v>152.55000000000001</v>
      </c>
      <c r="I16" s="31"/>
      <c r="J16" s="30"/>
      <c r="K16" s="71"/>
    </row>
    <row r="17" spans="1:11" ht="48.75" customHeight="1" x14ac:dyDescent="0.25">
      <c r="A17" s="80"/>
      <c r="B17" s="42" t="s">
        <v>11</v>
      </c>
      <c r="C17" s="12" t="s">
        <v>106</v>
      </c>
      <c r="D17" s="43">
        <v>50</v>
      </c>
      <c r="E17" s="45">
        <v>1.5</v>
      </c>
      <c r="F17" s="14">
        <v>2</v>
      </c>
      <c r="G17" s="14">
        <v>14.9</v>
      </c>
      <c r="H17" s="14">
        <v>83.2</v>
      </c>
      <c r="I17" s="31"/>
      <c r="J17" s="30"/>
      <c r="K17" s="71"/>
    </row>
    <row r="18" spans="1:11" ht="29.25" customHeight="1" x14ac:dyDescent="0.25">
      <c r="A18" s="80"/>
      <c r="B18" s="46" t="s">
        <v>37</v>
      </c>
      <c r="C18" s="12" t="s">
        <v>10</v>
      </c>
      <c r="D18" s="43">
        <v>200</v>
      </c>
      <c r="E18" s="14">
        <v>0.2</v>
      </c>
      <c r="F18" s="14">
        <v>0</v>
      </c>
      <c r="G18" s="14">
        <v>9.8000000000000007</v>
      </c>
      <c r="H18" s="14">
        <v>47</v>
      </c>
      <c r="I18" s="31"/>
      <c r="J18" s="30"/>
    </row>
    <row r="19" spans="1:11" ht="16.5" x14ac:dyDescent="0.25">
      <c r="A19" s="81"/>
      <c r="B19" s="45" t="s">
        <v>11</v>
      </c>
      <c r="C19" s="12" t="s">
        <v>12</v>
      </c>
      <c r="D19" s="43">
        <v>30</v>
      </c>
      <c r="E19" s="14">
        <v>2.2799999999999998</v>
      </c>
      <c r="F19" s="14">
        <v>0.24</v>
      </c>
      <c r="G19" s="14">
        <v>14.76</v>
      </c>
      <c r="H19" s="14">
        <v>70.5</v>
      </c>
      <c r="I19" s="31"/>
      <c r="J19" s="30"/>
    </row>
    <row r="20" spans="1:11" ht="18" customHeight="1" x14ac:dyDescent="0.25">
      <c r="A20" s="87" t="s">
        <v>24</v>
      </c>
      <c r="B20" s="88"/>
      <c r="C20" s="89"/>
      <c r="D20" s="18">
        <f t="shared" ref="D20:I20" si="0">SUM(D15:D19)</f>
        <v>520</v>
      </c>
      <c r="E20" s="18">
        <f t="shared" si="0"/>
        <v>26.560000000000002</v>
      </c>
      <c r="F20" s="18">
        <f t="shared" si="0"/>
        <v>11.700000000000001</v>
      </c>
      <c r="G20" s="18">
        <f t="shared" si="0"/>
        <v>84.31</v>
      </c>
      <c r="H20" s="18">
        <f t="shared" si="0"/>
        <v>555.25</v>
      </c>
      <c r="I20" s="19">
        <f t="shared" si="0"/>
        <v>0</v>
      </c>
      <c r="J20" s="20"/>
    </row>
    <row r="21" spans="1:11" ht="42.75" customHeight="1" x14ac:dyDescent="0.25">
      <c r="A21" s="82" t="s">
        <v>30</v>
      </c>
      <c r="B21" s="50" t="s">
        <v>32</v>
      </c>
      <c r="C21" s="12" t="s">
        <v>92</v>
      </c>
      <c r="D21" s="13">
        <v>250</v>
      </c>
      <c r="E21" s="14">
        <v>16.5</v>
      </c>
      <c r="F21" s="14">
        <v>6.47</v>
      </c>
      <c r="G21" s="14">
        <v>23.1</v>
      </c>
      <c r="H21" s="14">
        <v>217.5</v>
      </c>
      <c r="I21" s="19"/>
      <c r="J21" s="20"/>
      <c r="K21" s="71"/>
    </row>
    <row r="22" spans="1:11" ht="42.75" customHeight="1" x14ac:dyDescent="0.25">
      <c r="A22" s="83"/>
      <c r="B22" s="50" t="s">
        <v>117</v>
      </c>
      <c r="C22" s="12" t="s">
        <v>116</v>
      </c>
      <c r="D22" s="13">
        <v>50</v>
      </c>
      <c r="E22" s="14">
        <v>0.85</v>
      </c>
      <c r="F22" s="14">
        <v>5.0999999999999996</v>
      </c>
      <c r="G22" s="14">
        <v>4.8499999999999996</v>
      </c>
      <c r="H22" s="14">
        <v>67.95</v>
      </c>
      <c r="I22" s="19"/>
      <c r="J22" s="20"/>
      <c r="K22" s="71"/>
    </row>
    <row r="23" spans="1:11" ht="33" customHeight="1" x14ac:dyDescent="0.25">
      <c r="A23" s="83"/>
      <c r="B23" s="50" t="s">
        <v>31</v>
      </c>
      <c r="C23" s="12" t="s">
        <v>91</v>
      </c>
      <c r="D23" s="13">
        <v>90</v>
      </c>
      <c r="E23" s="14">
        <v>14.55</v>
      </c>
      <c r="F23" s="14">
        <v>16.79</v>
      </c>
      <c r="G23" s="14">
        <v>2.89</v>
      </c>
      <c r="H23" s="14">
        <v>221</v>
      </c>
      <c r="I23" s="19"/>
      <c r="J23" s="20"/>
      <c r="K23" s="71"/>
    </row>
    <row r="24" spans="1:11" ht="33" customHeight="1" x14ac:dyDescent="0.25">
      <c r="A24" s="83"/>
      <c r="B24" s="51" t="s">
        <v>83</v>
      </c>
      <c r="C24" s="12" t="s">
        <v>15</v>
      </c>
      <c r="D24" s="13">
        <v>150</v>
      </c>
      <c r="E24" s="14">
        <v>8.1999999999999993</v>
      </c>
      <c r="F24" s="14">
        <v>6.9</v>
      </c>
      <c r="G24" s="14">
        <v>35.9</v>
      </c>
      <c r="H24" s="14">
        <v>238.9</v>
      </c>
      <c r="I24" s="19"/>
      <c r="J24" s="20"/>
    </row>
    <row r="25" spans="1:11" ht="33" customHeight="1" x14ac:dyDescent="0.25">
      <c r="A25" s="83"/>
      <c r="B25" s="16" t="s">
        <v>95</v>
      </c>
      <c r="C25" s="12" t="s">
        <v>93</v>
      </c>
      <c r="D25" s="13">
        <v>200</v>
      </c>
      <c r="E25" s="14">
        <v>0.1</v>
      </c>
      <c r="F25" s="14">
        <v>0.1</v>
      </c>
      <c r="G25" s="14">
        <v>28.5</v>
      </c>
      <c r="H25" s="14">
        <v>114</v>
      </c>
      <c r="I25" s="19"/>
      <c r="J25" s="20"/>
      <c r="K25" s="71"/>
    </row>
    <row r="26" spans="1:11" ht="33" customHeight="1" x14ac:dyDescent="0.25">
      <c r="A26" s="84"/>
      <c r="B26" s="16" t="s">
        <v>11</v>
      </c>
      <c r="C26" s="12" t="s">
        <v>12</v>
      </c>
      <c r="D26" s="13">
        <v>60</v>
      </c>
      <c r="E26" s="52">
        <v>4.5599999999999996</v>
      </c>
      <c r="F26" s="52">
        <v>0.48</v>
      </c>
      <c r="G26" s="52">
        <v>29.52</v>
      </c>
      <c r="H26" s="52">
        <v>141</v>
      </c>
      <c r="I26" s="19"/>
      <c r="J26" s="20"/>
    </row>
    <row r="27" spans="1:11" ht="18" customHeight="1" x14ac:dyDescent="0.25">
      <c r="A27" s="87" t="s">
        <v>33</v>
      </c>
      <c r="B27" s="88"/>
      <c r="C27" s="89"/>
      <c r="D27" s="18">
        <f>SUM(D21:D26)</f>
        <v>800</v>
      </c>
      <c r="E27" s="18">
        <f t="shared" ref="E27:H27" si="1">SUM(E21:E26)</f>
        <v>44.760000000000005</v>
      </c>
      <c r="F27" s="18">
        <f t="shared" si="1"/>
        <v>35.839999999999996</v>
      </c>
      <c r="G27" s="18">
        <f t="shared" si="1"/>
        <v>124.76</v>
      </c>
      <c r="H27" s="18">
        <f t="shared" si="1"/>
        <v>1000.35</v>
      </c>
      <c r="I27" s="19"/>
      <c r="J27" s="20"/>
    </row>
    <row r="28" spans="1:11" ht="33" customHeight="1" x14ac:dyDescent="0.25">
      <c r="A28" s="90" t="s">
        <v>34</v>
      </c>
      <c r="B28" s="91"/>
      <c r="C28" s="92"/>
      <c r="D28" s="53">
        <f>D20+D27</f>
        <v>1320</v>
      </c>
      <c r="E28" s="54">
        <f t="shared" ref="E28:H28" si="2">E20+E27</f>
        <v>71.320000000000007</v>
      </c>
      <c r="F28" s="54">
        <f t="shared" si="2"/>
        <v>47.54</v>
      </c>
      <c r="G28" s="54">
        <f t="shared" si="2"/>
        <v>209.07</v>
      </c>
      <c r="H28" s="54">
        <f t="shared" si="2"/>
        <v>1555.6</v>
      </c>
      <c r="I28" s="19"/>
      <c r="J28" s="20"/>
    </row>
    <row r="29" spans="1:11" ht="27" customHeight="1" x14ac:dyDescent="0.25">
      <c r="A29" s="101" t="s">
        <v>35</v>
      </c>
      <c r="B29" s="101"/>
      <c r="C29" s="101"/>
      <c r="D29" s="101"/>
      <c r="E29" s="101"/>
      <c r="F29" s="101"/>
      <c r="G29" s="101"/>
      <c r="H29" s="101"/>
      <c r="I29" s="101"/>
      <c r="J29" s="41"/>
    </row>
    <row r="30" spans="1:11" ht="24" customHeight="1" x14ac:dyDescent="0.25">
      <c r="A30" s="76" t="s">
        <v>28</v>
      </c>
      <c r="B30" s="11" t="s">
        <v>36</v>
      </c>
      <c r="C30" s="12" t="s">
        <v>94</v>
      </c>
      <c r="D30" s="13">
        <v>120</v>
      </c>
      <c r="E30" s="14">
        <v>5.64</v>
      </c>
      <c r="F30" s="14">
        <v>12.72</v>
      </c>
      <c r="G30" s="14">
        <v>21.72</v>
      </c>
      <c r="H30" s="14">
        <v>224.76</v>
      </c>
      <c r="I30" s="31"/>
      <c r="J30" s="30"/>
    </row>
    <row r="31" spans="1:11" ht="30.75" customHeight="1" x14ac:dyDescent="0.25">
      <c r="A31" s="77"/>
      <c r="B31" s="11" t="s">
        <v>115</v>
      </c>
      <c r="C31" s="12" t="s">
        <v>135</v>
      </c>
      <c r="D31" s="13">
        <v>80</v>
      </c>
      <c r="E31" s="14">
        <v>5.7</v>
      </c>
      <c r="F31" s="25">
        <v>16.8</v>
      </c>
      <c r="G31" s="14">
        <v>42.5</v>
      </c>
      <c r="H31" s="14">
        <v>174</v>
      </c>
      <c r="I31" s="31"/>
      <c r="J31" s="30"/>
    </row>
    <row r="32" spans="1:11" ht="49.5" x14ac:dyDescent="0.25">
      <c r="A32" s="77"/>
      <c r="B32" s="16" t="s">
        <v>79</v>
      </c>
      <c r="C32" s="12" t="s">
        <v>118</v>
      </c>
      <c r="D32" s="13">
        <v>80</v>
      </c>
      <c r="E32" s="14">
        <v>0.7</v>
      </c>
      <c r="F32" s="29">
        <v>4.0999999999999996</v>
      </c>
      <c r="G32" s="14">
        <v>2.5</v>
      </c>
      <c r="H32" s="14">
        <v>49.9</v>
      </c>
      <c r="I32" s="31"/>
      <c r="J32" s="30"/>
    </row>
    <row r="33" spans="1:11" ht="23.25" customHeight="1" x14ac:dyDescent="0.25">
      <c r="A33" s="77"/>
      <c r="B33" s="11" t="s">
        <v>37</v>
      </c>
      <c r="C33" s="12" t="s">
        <v>99</v>
      </c>
      <c r="D33" s="13">
        <v>200</v>
      </c>
      <c r="E33" s="14">
        <v>1</v>
      </c>
      <c r="F33" s="14">
        <v>0.2</v>
      </c>
      <c r="G33" s="14">
        <v>20.2</v>
      </c>
      <c r="H33" s="14">
        <v>92</v>
      </c>
      <c r="I33" s="31"/>
      <c r="J33" s="30"/>
    </row>
    <row r="34" spans="1:11" ht="29.25" customHeight="1" x14ac:dyDescent="0.25">
      <c r="A34" s="77"/>
      <c r="B34" s="42" t="s">
        <v>102</v>
      </c>
      <c r="C34" s="12" t="s">
        <v>132</v>
      </c>
      <c r="D34" s="13">
        <v>100</v>
      </c>
      <c r="E34" s="14">
        <v>1.5</v>
      </c>
      <c r="F34" s="14">
        <v>0.5</v>
      </c>
      <c r="G34" s="14">
        <v>21</v>
      </c>
      <c r="H34" s="14">
        <v>95</v>
      </c>
      <c r="I34" s="31"/>
      <c r="J34" s="30"/>
      <c r="K34" s="71"/>
    </row>
    <row r="35" spans="1:11" ht="26.25" customHeight="1" x14ac:dyDescent="0.25">
      <c r="A35" s="78"/>
      <c r="B35" s="45" t="s">
        <v>11</v>
      </c>
      <c r="C35" s="12" t="s">
        <v>12</v>
      </c>
      <c r="D35" s="43">
        <v>30</v>
      </c>
      <c r="E35" s="14">
        <v>2.2799999999999998</v>
      </c>
      <c r="F35" s="14">
        <v>0.24</v>
      </c>
      <c r="G35" s="14">
        <v>14.76</v>
      </c>
      <c r="H35" s="14">
        <v>70.5</v>
      </c>
      <c r="I35" s="31"/>
      <c r="J35" s="30"/>
    </row>
    <row r="36" spans="1:11" ht="16.5" x14ac:dyDescent="0.25">
      <c r="A36" s="87" t="s">
        <v>24</v>
      </c>
      <c r="B36" s="88"/>
      <c r="C36" s="89"/>
      <c r="D36" s="18">
        <f>SUM(D30:D35)</f>
        <v>610</v>
      </c>
      <c r="E36" s="18">
        <f t="shared" ref="E36:H36" si="3">SUM(E30:E35)</f>
        <v>16.82</v>
      </c>
      <c r="F36" s="18">
        <f t="shared" si="3"/>
        <v>34.560000000000009</v>
      </c>
      <c r="G36" s="18">
        <f t="shared" si="3"/>
        <v>122.68</v>
      </c>
      <c r="H36" s="18">
        <f t="shared" si="3"/>
        <v>706.16</v>
      </c>
      <c r="I36" s="19">
        <f>SUM(I30:I35)</f>
        <v>0</v>
      </c>
      <c r="J36" s="20"/>
    </row>
    <row r="37" spans="1:11" ht="49.5" x14ac:dyDescent="0.25">
      <c r="A37" s="82" t="s">
        <v>30</v>
      </c>
      <c r="B37" s="75">
        <v>177</v>
      </c>
      <c r="C37" s="12" t="s">
        <v>143</v>
      </c>
      <c r="D37" s="13">
        <v>250</v>
      </c>
      <c r="E37" s="14">
        <v>8.5</v>
      </c>
      <c r="F37" s="14">
        <v>5.25</v>
      </c>
      <c r="G37" s="14">
        <v>11.75</v>
      </c>
      <c r="H37" s="14">
        <v>126</v>
      </c>
      <c r="I37" s="19"/>
      <c r="J37" s="20"/>
    </row>
    <row r="38" spans="1:11" ht="25.5" customHeight="1" x14ac:dyDescent="0.25">
      <c r="A38" s="83"/>
      <c r="B38" s="17" t="s">
        <v>41</v>
      </c>
      <c r="C38" s="12" t="s">
        <v>40</v>
      </c>
      <c r="D38" s="13">
        <v>200</v>
      </c>
      <c r="E38" s="14">
        <v>27.3</v>
      </c>
      <c r="F38" s="14">
        <v>8.1</v>
      </c>
      <c r="G38" s="14">
        <v>33.200000000000003</v>
      </c>
      <c r="H38" s="14">
        <v>314.60000000000002</v>
      </c>
      <c r="I38" s="19"/>
      <c r="J38" s="20"/>
    </row>
    <row r="39" spans="1:11" ht="34.5" customHeight="1" x14ac:dyDescent="0.25">
      <c r="A39" s="83"/>
      <c r="B39" s="15" t="s">
        <v>11</v>
      </c>
      <c r="C39" s="12" t="s">
        <v>119</v>
      </c>
      <c r="D39" s="13">
        <v>50</v>
      </c>
      <c r="E39" s="14">
        <v>1.3</v>
      </c>
      <c r="F39" s="14">
        <v>0.3</v>
      </c>
      <c r="G39" s="14">
        <v>5.3</v>
      </c>
      <c r="H39" s="14">
        <v>31</v>
      </c>
      <c r="I39" s="19"/>
      <c r="J39" s="20"/>
    </row>
    <row r="40" spans="1:11" ht="48" customHeight="1" x14ac:dyDescent="0.25">
      <c r="A40" s="83"/>
      <c r="B40" s="42" t="s">
        <v>11</v>
      </c>
      <c r="C40" s="12" t="s">
        <v>123</v>
      </c>
      <c r="D40" s="43">
        <v>70</v>
      </c>
      <c r="E40" s="45">
        <v>3.5</v>
      </c>
      <c r="F40" s="14">
        <v>6.1</v>
      </c>
      <c r="G40" s="14">
        <v>14.9</v>
      </c>
      <c r="H40" s="14">
        <v>175.3</v>
      </c>
      <c r="I40" s="19"/>
      <c r="J40" s="20"/>
    </row>
    <row r="41" spans="1:11" ht="30" customHeight="1" x14ac:dyDescent="0.25">
      <c r="A41" s="83"/>
      <c r="B41" s="17" t="s">
        <v>17</v>
      </c>
      <c r="C41" s="12" t="s">
        <v>14</v>
      </c>
      <c r="D41" s="13">
        <v>200</v>
      </c>
      <c r="E41" s="14">
        <v>0.16</v>
      </c>
      <c r="F41" s="14">
        <v>0.16</v>
      </c>
      <c r="G41" s="14">
        <v>13.9</v>
      </c>
      <c r="H41" s="14">
        <v>58.7</v>
      </c>
      <c r="I41" s="10">
        <v>7.5</v>
      </c>
      <c r="J41" s="41"/>
    </row>
    <row r="42" spans="1:11" ht="24.75" customHeight="1" x14ac:dyDescent="0.25">
      <c r="A42" s="84"/>
      <c r="B42" s="16" t="s">
        <v>11</v>
      </c>
      <c r="C42" s="12" t="s">
        <v>12</v>
      </c>
      <c r="D42" s="13">
        <v>60</v>
      </c>
      <c r="E42" s="52">
        <v>4.5599999999999996</v>
      </c>
      <c r="F42" s="52">
        <v>0.48</v>
      </c>
      <c r="G42" s="52">
        <v>29.52</v>
      </c>
      <c r="H42" s="52">
        <v>141</v>
      </c>
      <c r="I42" s="10"/>
      <c r="J42" s="41"/>
    </row>
    <row r="43" spans="1:11" ht="18.75" customHeight="1" x14ac:dyDescent="0.25">
      <c r="A43" s="87" t="s">
        <v>33</v>
      </c>
      <c r="B43" s="88"/>
      <c r="C43" s="89"/>
      <c r="D43" s="18">
        <f>SUM(D37:D42)</f>
        <v>830</v>
      </c>
      <c r="E43" s="18">
        <f t="shared" ref="E43:H43" si="4">SUM(E37:E42)</f>
        <v>45.319999999999993</v>
      </c>
      <c r="F43" s="18">
        <f t="shared" si="4"/>
        <v>20.39</v>
      </c>
      <c r="G43" s="18">
        <f t="shared" si="4"/>
        <v>108.57000000000001</v>
      </c>
      <c r="H43" s="18">
        <f t="shared" si="4"/>
        <v>846.60000000000014</v>
      </c>
      <c r="I43" s="10"/>
      <c r="J43" s="41"/>
    </row>
    <row r="44" spans="1:11" ht="30.75" customHeight="1" x14ac:dyDescent="0.25">
      <c r="A44" s="90" t="s">
        <v>43</v>
      </c>
      <c r="B44" s="109"/>
      <c r="C44" s="110"/>
      <c r="D44" s="53">
        <f>D36+D43</f>
        <v>1440</v>
      </c>
      <c r="E44" s="54">
        <f t="shared" ref="E44:H44" si="5">E36+E43</f>
        <v>62.139999999999993</v>
      </c>
      <c r="F44" s="54">
        <f t="shared" si="5"/>
        <v>54.95000000000001</v>
      </c>
      <c r="G44" s="54">
        <f t="shared" si="5"/>
        <v>231.25</v>
      </c>
      <c r="H44" s="54">
        <f t="shared" si="5"/>
        <v>1552.7600000000002</v>
      </c>
      <c r="I44" s="10">
        <v>31.4</v>
      </c>
      <c r="J44" s="41"/>
    </row>
    <row r="45" spans="1:11" ht="24.75" customHeight="1" x14ac:dyDescent="0.25">
      <c r="A45" s="101" t="s">
        <v>44</v>
      </c>
      <c r="B45" s="101"/>
      <c r="C45" s="101"/>
      <c r="D45" s="101"/>
      <c r="E45" s="101"/>
      <c r="F45" s="101"/>
      <c r="G45" s="101"/>
      <c r="H45" s="101"/>
      <c r="I45" s="101"/>
      <c r="J45" s="41"/>
    </row>
    <row r="46" spans="1:11" ht="26.25" customHeight="1" x14ac:dyDescent="0.25">
      <c r="A46" s="111" t="s">
        <v>28</v>
      </c>
      <c r="B46" s="42" t="s">
        <v>113</v>
      </c>
      <c r="C46" s="12" t="s">
        <v>112</v>
      </c>
      <c r="D46" s="13">
        <v>100</v>
      </c>
      <c r="E46" s="14">
        <v>5</v>
      </c>
      <c r="F46" s="14">
        <v>4.5999999999999996</v>
      </c>
      <c r="G46" s="14">
        <v>3.8</v>
      </c>
      <c r="H46" s="14">
        <v>77</v>
      </c>
      <c r="I46" s="48"/>
      <c r="J46" s="30"/>
    </row>
    <row r="47" spans="1:11" ht="33.75" customHeight="1" x14ac:dyDescent="0.25">
      <c r="A47" s="112"/>
      <c r="B47" s="17" t="s">
        <v>81</v>
      </c>
      <c r="C47" s="12" t="s">
        <v>136</v>
      </c>
      <c r="D47" s="13">
        <v>150</v>
      </c>
      <c r="E47" s="14">
        <v>5.3</v>
      </c>
      <c r="F47" s="14">
        <v>5.5</v>
      </c>
      <c r="G47" s="14">
        <v>32.700000000000003</v>
      </c>
      <c r="H47" s="14">
        <v>202</v>
      </c>
      <c r="I47" s="48"/>
      <c r="J47" s="30"/>
    </row>
    <row r="48" spans="1:11" ht="50.25" customHeight="1" x14ac:dyDescent="0.25">
      <c r="A48" s="112"/>
      <c r="B48" s="42" t="s">
        <v>11</v>
      </c>
      <c r="C48" s="12" t="s">
        <v>106</v>
      </c>
      <c r="D48" s="43">
        <v>50</v>
      </c>
      <c r="E48" s="45">
        <v>1.5</v>
      </c>
      <c r="F48" s="14">
        <v>2</v>
      </c>
      <c r="G48" s="14">
        <v>14.9</v>
      </c>
      <c r="H48" s="14">
        <v>83.2</v>
      </c>
      <c r="I48" s="48"/>
      <c r="J48" s="30"/>
      <c r="K48" s="71"/>
    </row>
    <row r="49" spans="1:10" ht="50.25" customHeight="1" x14ac:dyDescent="0.25">
      <c r="A49" s="112"/>
      <c r="B49" s="45" t="s">
        <v>11</v>
      </c>
      <c r="C49" s="12" t="s">
        <v>88</v>
      </c>
      <c r="D49" s="13">
        <v>200</v>
      </c>
      <c r="E49" s="14">
        <v>6</v>
      </c>
      <c r="F49" s="25">
        <v>6.4</v>
      </c>
      <c r="G49" s="14">
        <v>8.4</v>
      </c>
      <c r="H49" s="14">
        <v>116</v>
      </c>
      <c r="I49" s="48"/>
      <c r="J49" s="30"/>
    </row>
    <row r="50" spans="1:10" ht="21.75" customHeight="1" x14ac:dyDescent="0.25">
      <c r="A50" s="113"/>
      <c r="B50" s="42" t="s">
        <v>11</v>
      </c>
      <c r="C50" s="12" t="s">
        <v>12</v>
      </c>
      <c r="D50" s="13">
        <v>30</v>
      </c>
      <c r="E50" s="14">
        <v>2.2799999999999998</v>
      </c>
      <c r="F50" s="29">
        <v>0.24</v>
      </c>
      <c r="G50" s="14">
        <v>14.76</v>
      </c>
      <c r="H50" s="14">
        <v>70.5</v>
      </c>
      <c r="I50" s="48"/>
      <c r="J50" s="30"/>
    </row>
    <row r="51" spans="1:10" ht="16.5" x14ac:dyDescent="0.25">
      <c r="A51" s="87" t="s">
        <v>24</v>
      </c>
      <c r="B51" s="88"/>
      <c r="C51" s="89"/>
      <c r="D51" s="18">
        <f>SUM(D46:D50)</f>
        <v>530</v>
      </c>
      <c r="E51" s="18">
        <f t="shared" ref="E51:H51" si="6">SUM(E46:E50)</f>
        <v>20.080000000000002</v>
      </c>
      <c r="F51" s="18">
        <f t="shared" si="6"/>
        <v>18.739999999999998</v>
      </c>
      <c r="G51" s="18">
        <f t="shared" si="6"/>
        <v>74.56</v>
      </c>
      <c r="H51" s="18">
        <f t="shared" si="6"/>
        <v>548.70000000000005</v>
      </c>
      <c r="I51" s="27"/>
      <c r="J51" s="20"/>
    </row>
    <row r="52" spans="1:10" ht="49.5" x14ac:dyDescent="0.25">
      <c r="A52" s="76"/>
      <c r="B52" s="17" t="s">
        <v>82</v>
      </c>
      <c r="C52" s="12" t="s">
        <v>96</v>
      </c>
      <c r="D52" s="13">
        <v>250</v>
      </c>
      <c r="E52" s="14">
        <v>16.100000000000001</v>
      </c>
      <c r="F52" s="14">
        <v>10.8</v>
      </c>
      <c r="G52" s="14">
        <v>34</v>
      </c>
      <c r="H52" s="14">
        <v>202.2</v>
      </c>
      <c r="I52" s="27"/>
      <c r="J52" s="20"/>
    </row>
    <row r="53" spans="1:10" ht="49.5" x14ac:dyDescent="0.25">
      <c r="A53" s="77"/>
      <c r="B53" s="24" t="s">
        <v>48</v>
      </c>
      <c r="C53" s="12" t="s">
        <v>137</v>
      </c>
      <c r="D53" s="13">
        <v>100</v>
      </c>
      <c r="E53" s="14">
        <v>17.899999999999999</v>
      </c>
      <c r="F53" s="25">
        <v>11.8</v>
      </c>
      <c r="G53" s="14">
        <v>16.399999999999999</v>
      </c>
      <c r="H53" s="14">
        <v>240.2</v>
      </c>
      <c r="I53" s="27"/>
      <c r="J53" s="20"/>
    </row>
    <row r="54" spans="1:10" ht="21.75" customHeight="1" x14ac:dyDescent="0.25">
      <c r="A54" s="77"/>
      <c r="B54" s="47" t="s">
        <v>47</v>
      </c>
      <c r="C54" s="12" t="s">
        <v>39</v>
      </c>
      <c r="D54" s="13">
        <v>150</v>
      </c>
      <c r="E54" s="14">
        <v>3.1</v>
      </c>
      <c r="F54" s="14">
        <v>6</v>
      </c>
      <c r="G54" s="14">
        <v>19.7</v>
      </c>
      <c r="H54" s="14">
        <v>145.80000000000001</v>
      </c>
      <c r="I54" s="27"/>
      <c r="J54" s="20"/>
    </row>
    <row r="55" spans="1:10" ht="21.75" customHeight="1" x14ac:dyDescent="0.25">
      <c r="A55" s="77"/>
      <c r="B55" s="45" t="s">
        <v>84</v>
      </c>
      <c r="C55" s="12" t="s">
        <v>87</v>
      </c>
      <c r="D55" s="13">
        <v>40</v>
      </c>
      <c r="E55" s="14">
        <v>0.45</v>
      </c>
      <c r="F55" s="14">
        <v>0.1</v>
      </c>
      <c r="G55" s="14">
        <v>1.5</v>
      </c>
      <c r="H55" s="14">
        <v>85</v>
      </c>
      <c r="I55" s="27"/>
      <c r="J55" s="20"/>
    </row>
    <row r="56" spans="1:10" ht="16.5" x14ac:dyDescent="0.25">
      <c r="A56" s="77"/>
      <c r="B56" s="42" t="s">
        <v>11</v>
      </c>
      <c r="C56" s="12" t="s">
        <v>99</v>
      </c>
      <c r="D56" s="13">
        <v>200</v>
      </c>
      <c r="E56" s="16">
        <v>1</v>
      </c>
      <c r="F56" s="14">
        <v>0</v>
      </c>
      <c r="G56" s="14">
        <v>20.2</v>
      </c>
      <c r="H56" s="14">
        <v>84.4</v>
      </c>
      <c r="I56" s="27"/>
      <c r="J56" s="20"/>
    </row>
    <row r="57" spans="1:10" ht="36" customHeight="1" x14ac:dyDescent="0.25">
      <c r="A57" s="77"/>
      <c r="B57" s="42" t="s">
        <v>103</v>
      </c>
      <c r="C57" s="12" t="s">
        <v>133</v>
      </c>
      <c r="D57" s="13">
        <v>80</v>
      </c>
      <c r="E57" s="72">
        <v>0.8</v>
      </c>
      <c r="F57" s="52">
        <v>0.4</v>
      </c>
      <c r="G57" s="52">
        <v>22.5</v>
      </c>
      <c r="H57" s="52">
        <v>97</v>
      </c>
      <c r="I57" s="27"/>
      <c r="J57" s="20"/>
    </row>
    <row r="58" spans="1:10" ht="36" customHeight="1" x14ac:dyDescent="0.25">
      <c r="A58" s="77"/>
      <c r="B58" s="16" t="s">
        <v>11</v>
      </c>
      <c r="C58" s="12" t="s">
        <v>12</v>
      </c>
      <c r="D58" s="13">
        <v>60</v>
      </c>
      <c r="E58" s="52">
        <v>4.5599999999999996</v>
      </c>
      <c r="F58" s="52">
        <v>0.48</v>
      </c>
      <c r="G58" s="52">
        <v>29.52</v>
      </c>
      <c r="H58" s="52">
        <v>141</v>
      </c>
      <c r="I58" s="27"/>
      <c r="J58" s="20"/>
    </row>
    <row r="59" spans="1:10" ht="0.75" customHeight="1" x14ac:dyDescent="0.25">
      <c r="A59" s="78"/>
      <c r="I59" s="27"/>
      <c r="J59" s="20"/>
    </row>
    <row r="60" spans="1:10" ht="16.5" x14ac:dyDescent="0.25">
      <c r="A60" s="87" t="s">
        <v>33</v>
      </c>
      <c r="B60" s="88"/>
      <c r="C60" s="89"/>
      <c r="D60" s="18">
        <f>SUM(D52:D59)</f>
        <v>880</v>
      </c>
      <c r="E60" s="18">
        <f t="shared" ref="E60:H60" si="7">SUM(E52:E59)</f>
        <v>43.910000000000004</v>
      </c>
      <c r="F60" s="18">
        <f t="shared" si="7"/>
        <v>29.580000000000002</v>
      </c>
      <c r="G60" s="18">
        <f t="shared" si="7"/>
        <v>143.82</v>
      </c>
      <c r="H60" s="18">
        <f t="shared" si="7"/>
        <v>995.6</v>
      </c>
      <c r="I60" s="27"/>
      <c r="J60" s="20"/>
    </row>
    <row r="61" spans="1:10" ht="28.5" customHeight="1" x14ac:dyDescent="0.25">
      <c r="A61" s="90" t="s">
        <v>43</v>
      </c>
      <c r="B61" s="91"/>
      <c r="C61" s="92"/>
      <c r="D61" s="53">
        <f>D51+D60</f>
        <v>1410</v>
      </c>
      <c r="E61" s="54">
        <f>E51+E60</f>
        <v>63.990000000000009</v>
      </c>
      <c r="F61" s="54">
        <f>F51+F60</f>
        <v>48.32</v>
      </c>
      <c r="G61" s="54">
        <f>G51+G60</f>
        <v>218.38</v>
      </c>
      <c r="H61" s="54">
        <f>H51+H60</f>
        <v>1544.3000000000002</v>
      </c>
      <c r="I61" s="27"/>
      <c r="J61" s="20"/>
    </row>
    <row r="62" spans="1:10" ht="27" customHeight="1" x14ac:dyDescent="0.25">
      <c r="A62" s="103" t="s">
        <v>49</v>
      </c>
      <c r="B62" s="104"/>
      <c r="C62" s="104"/>
      <c r="D62" s="104"/>
      <c r="E62" s="104"/>
      <c r="F62" s="104"/>
      <c r="G62" s="104"/>
      <c r="H62" s="104"/>
      <c r="I62" s="104"/>
      <c r="J62" s="105"/>
    </row>
    <row r="63" spans="1:10" ht="48.75" customHeight="1" x14ac:dyDescent="0.25">
      <c r="A63" s="76"/>
      <c r="B63" s="23" t="s">
        <v>25</v>
      </c>
      <c r="C63" s="12" t="s">
        <v>105</v>
      </c>
      <c r="D63" s="13">
        <v>95</v>
      </c>
      <c r="E63" s="14">
        <v>6.99</v>
      </c>
      <c r="F63" s="14">
        <v>8.9</v>
      </c>
      <c r="G63" s="14">
        <v>0</v>
      </c>
      <c r="H63" s="14">
        <v>97.6</v>
      </c>
      <c r="I63" s="31"/>
      <c r="J63" s="30"/>
    </row>
    <row r="64" spans="1:10" ht="20.25" customHeight="1" x14ac:dyDescent="0.25">
      <c r="A64" s="77"/>
      <c r="B64" s="16" t="s">
        <v>51</v>
      </c>
      <c r="C64" s="12" t="s">
        <v>13</v>
      </c>
      <c r="D64" s="13">
        <v>40</v>
      </c>
      <c r="E64" s="28">
        <v>4.8</v>
      </c>
      <c r="F64" s="28">
        <v>4</v>
      </c>
      <c r="G64" s="28">
        <v>0.3</v>
      </c>
      <c r="H64" s="28">
        <v>56.6</v>
      </c>
      <c r="I64" s="31"/>
      <c r="J64" s="30"/>
    </row>
    <row r="65" spans="1:10" ht="33" x14ac:dyDescent="0.25">
      <c r="A65" s="77"/>
      <c r="B65" s="24" t="s">
        <v>52</v>
      </c>
      <c r="C65" s="12" t="s">
        <v>69</v>
      </c>
      <c r="D65" s="13">
        <v>170</v>
      </c>
      <c r="E65" s="14">
        <v>7</v>
      </c>
      <c r="F65" s="14">
        <v>8.5</v>
      </c>
      <c r="G65" s="14">
        <v>30</v>
      </c>
      <c r="H65" s="14">
        <v>214.9</v>
      </c>
      <c r="I65" s="31"/>
      <c r="J65" s="30"/>
    </row>
    <row r="66" spans="1:10" ht="33" x14ac:dyDescent="0.25">
      <c r="A66" s="77"/>
      <c r="B66" s="24" t="s">
        <v>50</v>
      </c>
      <c r="C66" s="12" t="s">
        <v>89</v>
      </c>
      <c r="D66" s="13">
        <v>200</v>
      </c>
      <c r="E66" s="55">
        <v>3.5</v>
      </c>
      <c r="F66" s="55">
        <v>3.3</v>
      </c>
      <c r="G66" s="55">
        <v>22.3</v>
      </c>
      <c r="H66" s="55">
        <v>133.4</v>
      </c>
      <c r="I66" s="49"/>
      <c r="J66" s="30"/>
    </row>
    <row r="67" spans="1:10" ht="21.75" customHeight="1" x14ac:dyDescent="0.25">
      <c r="A67" s="77"/>
      <c r="B67" s="42" t="s">
        <v>11</v>
      </c>
      <c r="C67" s="12" t="s">
        <v>38</v>
      </c>
      <c r="D67" s="13">
        <v>100</v>
      </c>
      <c r="E67" s="14">
        <v>0.4</v>
      </c>
      <c r="F67" s="14">
        <v>0.4</v>
      </c>
      <c r="G67" s="14">
        <v>9.8000000000000007</v>
      </c>
      <c r="H67" s="14">
        <v>47</v>
      </c>
      <c r="I67" s="49"/>
      <c r="J67" s="30"/>
    </row>
    <row r="68" spans="1:10" ht="16.5" x14ac:dyDescent="0.25">
      <c r="A68" s="78"/>
      <c r="B68" s="16" t="s">
        <v>11</v>
      </c>
      <c r="C68" s="12" t="s">
        <v>12</v>
      </c>
      <c r="D68" s="43">
        <v>30</v>
      </c>
      <c r="E68" s="14">
        <v>2.2799999999999998</v>
      </c>
      <c r="F68" s="14">
        <v>0.24</v>
      </c>
      <c r="G68" s="14">
        <v>14.76</v>
      </c>
      <c r="H68" s="14">
        <v>70.5</v>
      </c>
      <c r="I68" s="31"/>
      <c r="J68" s="30"/>
    </row>
    <row r="69" spans="1:10" ht="16.5" x14ac:dyDescent="0.25">
      <c r="A69" s="87" t="s">
        <v>24</v>
      </c>
      <c r="B69" s="88"/>
      <c r="C69" s="89"/>
      <c r="D69" s="18">
        <f>SUM(D63:D68)</f>
        <v>635</v>
      </c>
      <c r="E69" s="18">
        <f t="shared" ref="E69:H69" si="8">SUM(E63:E68)</f>
        <v>24.97</v>
      </c>
      <c r="F69" s="18">
        <f t="shared" si="8"/>
        <v>25.339999999999996</v>
      </c>
      <c r="G69" s="18">
        <f t="shared" si="8"/>
        <v>77.160000000000011</v>
      </c>
      <c r="H69" s="18">
        <f t="shared" si="8"/>
        <v>620</v>
      </c>
      <c r="I69" s="19">
        <f>SUM(I63:I68)</f>
        <v>0</v>
      </c>
      <c r="J69" s="20"/>
    </row>
    <row r="70" spans="1:10" ht="66" x14ac:dyDescent="0.25">
      <c r="A70" s="82" t="s">
        <v>30</v>
      </c>
      <c r="B70" s="16" t="s">
        <v>97</v>
      </c>
      <c r="C70" s="12" t="s">
        <v>100</v>
      </c>
      <c r="D70" s="13">
        <v>250</v>
      </c>
      <c r="E70" s="14">
        <v>16</v>
      </c>
      <c r="F70" s="14">
        <v>10.62</v>
      </c>
      <c r="G70" s="14">
        <v>12.6</v>
      </c>
      <c r="H70" s="14">
        <v>211.3</v>
      </c>
      <c r="I70" s="19"/>
      <c r="J70" s="20"/>
    </row>
    <row r="71" spans="1:10" ht="16.5" x14ac:dyDescent="0.25">
      <c r="A71" s="83"/>
      <c r="B71" s="16" t="s">
        <v>98</v>
      </c>
      <c r="C71" s="12" t="s">
        <v>59</v>
      </c>
      <c r="D71" s="13">
        <v>200</v>
      </c>
      <c r="E71" s="14">
        <v>26.1</v>
      </c>
      <c r="F71" s="14">
        <v>8.8000000000000007</v>
      </c>
      <c r="G71" s="14">
        <v>22</v>
      </c>
      <c r="H71" s="14">
        <v>271.8</v>
      </c>
      <c r="I71" s="19"/>
      <c r="J71" s="20"/>
    </row>
    <row r="72" spans="1:10" ht="49.5" x14ac:dyDescent="0.25">
      <c r="A72" s="83"/>
      <c r="B72" s="16" t="s">
        <v>79</v>
      </c>
      <c r="C72" s="12" t="s">
        <v>118</v>
      </c>
      <c r="D72" s="13">
        <v>80</v>
      </c>
      <c r="E72" s="14">
        <v>0.7</v>
      </c>
      <c r="F72" s="29">
        <v>4.0999999999999996</v>
      </c>
      <c r="G72" s="14">
        <v>2.5</v>
      </c>
      <c r="H72" s="14">
        <v>49.9</v>
      </c>
      <c r="I72" s="19"/>
      <c r="J72" s="20"/>
    </row>
    <row r="73" spans="1:10" ht="33" x14ac:dyDescent="0.25">
      <c r="A73" s="83"/>
      <c r="B73" s="17" t="s">
        <v>17</v>
      </c>
      <c r="C73" s="12" t="s">
        <v>14</v>
      </c>
      <c r="D73" s="13">
        <v>200</v>
      </c>
      <c r="E73" s="14">
        <v>0.16</v>
      </c>
      <c r="F73" s="14">
        <v>0.16</v>
      </c>
      <c r="G73" s="14">
        <v>13.9</v>
      </c>
      <c r="H73" s="14">
        <v>58.7</v>
      </c>
      <c r="I73" s="19"/>
      <c r="J73" s="20"/>
    </row>
    <row r="74" spans="1:10" ht="16.5" x14ac:dyDescent="0.25">
      <c r="A74" s="83"/>
      <c r="B74" s="42" t="s">
        <v>11</v>
      </c>
      <c r="C74" s="12" t="s">
        <v>134</v>
      </c>
      <c r="D74" s="13">
        <v>100</v>
      </c>
      <c r="E74" s="14">
        <v>0.4</v>
      </c>
      <c r="F74" s="14">
        <v>0.3</v>
      </c>
      <c r="G74" s="14">
        <v>10.3</v>
      </c>
      <c r="H74" s="14">
        <v>46</v>
      </c>
      <c r="I74" s="19"/>
      <c r="J74" s="20"/>
    </row>
    <row r="75" spans="1:10" ht="19.5" customHeight="1" x14ac:dyDescent="0.25">
      <c r="A75" s="84"/>
      <c r="B75" s="16" t="s">
        <v>11</v>
      </c>
      <c r="C75" s="12" t="s">
        <v>12</v>
      </c>
      <c r="D75" s="13">
        <v>60</v>
      </c>
      <c r="E75" s="52">
        <v>4.5599999999999996</v>
      </c>
      <c r="F75" s="52">
        <v>0.48</v>
      </c>
      <c r="G75" s="52">
        <v>29.52</v>
      </c>
      <c r="H75" s="52">
        <v>141</v>
      </c>
      <c r="I75" s="19"/>
      <c r="J75" s="20"/>
    </row>
    <row r="76" spans="1:10" ht="16.5" x14ac:dyDescent="0.25">
      <c r="A76" s="87" t="s">
        <v>33</v>
      </c>
      <c r="B76" s="88"/>
      <c r="C76" s="89"/>
      <c r="D76" s="18">
        <f>SUM(D70:D75)</f>
        <v>890</v>
      </c>
      <c r="E76" s="18">
        <f t="shared" ref="E76:H76" si="9">SUM(E70:E75)</f>
        <v>47.92</v>
      </c>
      <c r="F76" s="18">
        <f t="shared" si="9"/>
        <v>24.460000000000004</v>
      </c>
      <c r="G76" s="18">
        <f t="shared" si="9"/>
        <v>90.82</v>
      </c>
      <c r="H76" s="18">
        <f t="shared" si="9"/>
        <v>778.7</v>
      </c>
      <c r="I76" s="10">
        <v>7.5</v>
      </c>
      <c r="J76" s="41"/>
    </row>
    <row r="77" spans="1:10" ht="24" customHeight="1" x14ac:dyDescent="0.25">
      <c r="A77" s="90" t="s">
        <v>43</v>
      </c>
      <c r="B77" s="91"/>
      <c r="C77" s="92"/>
      <c r="D77" s="53">
        <f>D69+D76</f>
        <v>1525</v>
      </c>
      <c r="E77" s="54">
        <f t="shared" ref="E77:H77" si="10">E69+E76</f>
        <v>72.89</v>
      </c>
      <c r="F77" s="54">
        <f t="shared" si="10"/>
        <v>49.8</v>
      </c>
      <c r="G77" s="54">
        <f t="shared" si="10"/>
        <v>167.98000000000002</v>
      </c>
      <c r="H77" s="54">
        <f t="shared" si="10"/>
        <v>1398.7</v>
      </c>
      <c r="I77" s="10">
        <v>31.4</v>
      </c>
      <c r="J77" s="41"/>
    </row>
    <row r="78" spans="1:10" ht="20.25" customHeight="1" x14ac:dyDescent="0.25">
      <c r="A78" s="101" t="s">
        <v>55</v>
      </c>
      <c r="B78" s="101"/>
      <c r="C78" s="101"/>
      <c r="D78" s="101"/>
      <c r="E78" s="101"/>
      <c r="F78" s="101"/>
      <c r="G78" s="101"/>
      <c r="H78" s="101"/>
      <c r="I78" s="102"/>
      <c r="J78" s="41"/>
    </row>
    <row r="79" spans="1:10" ht="33" x14ac:dyDescent="0.25">
      <c r="A79" s="79" t="s">
        <v>28</v>
      </c>
      <c r="B79" s="42" t="s">
        <v>63</v>
      </c>
      <c r="C79" s="12" t="s">
        <v>114</v>
      </c>
      <c r="D79" s="43">
        <v>90</v>
      </c>
      <c r="E79" s="14">
        <v>14.4</v>
      </c>
      <c r="F79" s="14">
        <v>3.3</v>
      </c>
      <c r="G79" s="14">
        <v>10.1</v>
      </c>
      <c r="H79" s="14">
        <v>127.1</v>
      </c>
      <c r="I79" s="31"/>
      <c r="J79" s="30"/>
    </row>
    <row r="80" spans="1:10" ht="33" x14ac:dyDescent="0.25">
      <c r="A80" s="80"/>
      <c r="B80" s="42" t="s">
        <v>56</v>
      </c>
      <c r="C80" s="12" t="s">
        <v>57</v>
      </c>
      <c r="D80" s="43">
        <v>150</v>
      </c>
      <c r="E80" s="14">
        <v>7.9</v>
      </c>
      <c r="F80" s="14">
        <v>7.2</v>
      </c>
      <c r="G80" s="14">
        <v>28.6</v>
      </c>
      <c r="H80" s="14">
        <v>210.6</v>
      </c>
      <c r="I80" s="31"/>
      <c r="J80" s="30"/>
    </row>
    <row r="81" spans="1:10" ht="24" customHeight="1" x14ac:dyDescent="0.25">
      <c r="A81" s="80"/>
      <c r="B81" s="44" t="s">
        <v>16</v>
      </c>
      <c r="C81" s="12" t="s">
        <v>42</v>
      </c>
      <c r="D81" s="43">
        <v>80</v>
      </c>
      <c r="E81" s="14">
        <v>0.6</v>
      </c>
      <c r="F81" s="14">
        <v>0.1</v>
      </c>
      <c r="G81" s="14">
        <v>2</v>
      </c>
      <c r="H81" s="14">
        <v>11.3</v>
      </c>
      <c r="I81" s="31"/>
      <c r="J81" s="30"/>
    </row>
    <row r="82" spans="1:10" ht="24" customHeight="1" x14ac:dyDescent="0.25">
      <c r="A82" s="80"/>
      <c r="B82" s="42" t="s">
        <v>102</v>
      </c>
      <c r="C82" s="12" t="s">
        <v>132</v>
      </c>
      <c r="D82" s="13">
        <v>100</v>
      </c>
      <c r="E82" s="14">
        <v>1.5</v>
      </c>
      <c r="F82" s="14">
        <v>0.5</v>
      </c>
      <c r="G82" s="14">
        <v>21</v>
      </c>
      <c r="H82" s="14">
        <v>95</v>
      </c>
      <c r="I82" s="31"/>
      <c r="J82" s="30"/>
    </row>
    <row r="83" spans="1:10" ht="28.5" customHeight="1" x14ac:dyDescent="0.25">
      <c r="A83" s="80"/>
      <c r="B83" s="42" t="s">
        <v>11</v>
      </c>
      <c r="C83" s="12" t="s">
        <v>104</v>
      </c>
      <c r="D83" s="13">
        <v>200</v>
      </c>
      <c r="E83" s="16">
        <v>6.8</v>
      </c>
      <c r="F83" s="14">
        <v>6.4</v>
      </c>
      <c r="G83" s="14">
        <v>18.2</v>
      </c>
      <c r="H83" s="14">
        <v>160</v>
      </c>
      <c r="I83" s="31"/>
      <c r="J83" s="30"/>
    </row>
    <row r="84" spans="1:10" ht="22.5" customHeight="1" x14ac:dyDescent="0.25">
      <c r="A84" s="81"/>
      <c r="B84" s="45" t="s">
        <v>11</v>
      </c>
      <c r="C84" s="12" t="s">
        <v>12</v>
      </c>
      <c r="D84" s="43">
        <v>30</v>
      </c>
      <c r="E84" s="14">
        <v>2.2799999999999998</v>
      </c>
      <c r="F84" s="14">
        <v>0.24</v>
      </c>
      <c r="G84" s="14">
        <v>14.76</v>
      </c>
      <c r="H84" s="14">
        <v>70.5</v>
      </c>
      <c r="I84" s="30"/>
      <c r="J84" s="30"/>
    </row>
    <row r="85" spans="1:10" ht="23.25" customHeight="1" x14ac:dyDescent="0.25">
      <c r="A85" s="87" t="s">
        <v>24</v>
      </c>
      <c r="B85" s="88"/>
      <c r="C85" s="89"/>
      <c r="D85" s="18">
        <f>SUM(D79:D84)</f>
        <v>650</v>
      </c>
      <c r="E85" s="18">
        <f t="shared" ref="E85:H85" si="11">SUM(E79:E84)</f>
        <v>33.480000000000004</v>
      </c>
      <c r="F85" s="18">
        <f t="shared" si="11"/>
        <v>17.739999999999998</v>
      </c>
      <c r="G85" s="18">
        <f t="shared" si="11"/>
        <v>94.660000000000011</v>
      </c>
      <c r="H85" s="18">
        <f t="shared" si="11"/>
        <v>674.5</v>
      </c>
      <c r="I85" s="19">
        <f>SUM(I79:I84)</f>
        <v>0</v>
      </c>
      <c r="J85" s="20"/>
    </row>
    <row r="86" spans="1:10" ht="33" x14ac:dyDescent="0.25">
      <c r="A86" s="76" t="s">
        <v>30</v>
      </c>
      <c r="B86" s="14" t="s">
        <v>58</v>
      </c>
      <c r="C86" s="28" t="s">
        <v>101</v>
      </c>
      <c r="D86" s="56">
        <v>250</v>
      </c>
      <c r="E86" s="14">
        <v>4.4000000000000004</v>
      </c>
      <c r="F86" s="14">
        <v>4.3</v>
      </c>
      <c r="G86" s="14">
        <v>11.8</v>
      </c>
      <c r="H86" s="59">
        <v>104</v>
      </c>
      <c r="I86" s="19"/>
      <c r="J86" s="58"/>
    </row>
    <row r="87" spans="1:10" s="62" customFormat="1" ht="31.5" customHeight="1" x14ac:dyDescent="0.25">
      <c r="A87" s="77"/>
      <c r="B87" s="28" t="s">
        <v>53</v>
      </c>
      <c r="C87" s="28" t="s">
        <v>54</v>
      </c>
      <c r="D87" s="56">
        <v>200</v>
      </c>
      <c r="E87" s="57">
        <v>22.1</v>
      </c>
      <c r="F87" s="57">
        <v>22.8</v>
      </c>
      <c r="G87" s="57">
        <v>13.2</v>
      </c>
      <c r="H87" s="57">
        <v>347.1</v>
      </c>
      <c r="I87" s="60"/>
      <c r="J87" s="61"/>
    </row>
    <row r="88" spans="1:10" s="62" customFormat="1" ht="41.25" customHeight="1" x14ac:dyDescent="0.25">
      <c r="A88" s="77"/>
      <c r="B88" s="17" t="s">
        <v>17</v>
      </c>
      <c r="C88" s="12" t="s">
        <v>14</v>
      </c>
      <c r="D88" s="13">
        <v>200</v>
      </c>
      <c r="E88" s="14">
        <v>0.16</v>
      </c>
      <c r="F88" s="14">
        <v>0.16</v>
      </c>
      <c r="G88" s="14">
        <v>13.9</v>
      </c>
      <c r="H88" s="14">
        <v>58.7</v>
      </c>
      <c r="I88" s="60"/>
      <c r="J88" s="61"/>
    </row>
    <row r="89" spans="1:10" s="62" customFormat="1" ht="41.25" customHeight="1" x14ac:dyDescent="0.25">
      <c r="A89" s="77"/>
      <c r="B89" s="46" t="s">
        <v>11</v>
      </c>
      <c r="C89" s="12" t="s">
        <v>107</v>
      </c>
      <c r="D89" s="13">
        <v>100</v>
      </c>
      <c r="E89" s="14">
        <v>4.2</v>
      </c>
      <c r="F89" s="14">
        <v>14.9</v>
      </c>
      <c r="G89" s="14">
        <v>23.2</v>
      </c>
      <c r="H89" s="14">
        <v>243.7</v>
      </c>
      <c r="I89" s="60"/>
      <c r="J89" s="61"/>
    </row>
    <row r="90" spans="1:10" ht="21.75" customHeight="1" x14ac:dyDescent="0.25">
      <c r="A90" s="78"/>
      <c r="B90" s="16" t="s">
        <v>11</v>
      </c>
      <c r="C90" s="12" t="s">
        <v>12</v>
      </c>
      <c r="D90" s="13">
        <v>60</v>
      </c>
      <c r="E90" s="52">
        <v>4.5599999999999996</v>
      </c>
      <c r="F90" s="52">
        <v>0.48</v>
      </c>
      <c r="G90" s="52">
        <v>29.52</v>
      </c>
      <c r="H90" s="52">
        <v>141</v>
      </c>
      <c r="I90" s="19"/>
      <c r="J90" s="58"/>
    </row>
    <row r="91" spans="1:10" ht="16.5" x14ac:dyDescent="0.25">
      <c r="A91" s="87" t="s">
        <v>33</v>
      </c>
      <c r="B91" s="88"/>
      <c r="C91" s="89"/>
      <c r="D91" s="18">
        <f>SUM(D86:D90)</f>
        <v>810</v>
      </c>
      <c r="E91" s="18">
        <f t="shared" ref="E91:H91" si="12">SUM(E86:E90)</f>
        <v>35.42</v>
      </c>
      <c r="F91" s="18">
        <f>SUM(F86:F90)</f>
        <v>42.64</v>
      </c>
      <c r="G91" s="18">
        <f t="shared" si="12"/>
        <v>91.61999999999999</v>
      </c>
      <c r="H91" s="18">
        <f t="shared" si="12"/>
        <v>894.5</v>
      </c>
      <c r="I91" s="19"/>
      <c r="J91" s="58"/>
    </row>
    <row r="92" spans="1:10" s="65" customFormat="1" ht="27.75" customHeight="1" x14ac:dyDescent="0.25">
      <c r="A92" s="90" t="s">
        <v>43</v>
      </c>
      <c r="B92" s="91"/>
      <c r="C92" s="92"/>
      <c r="D92" s="53">
        <f>D85+D91</f>
        <v>1460</v>
      </c>
      <c r="E92" s="53">
        <f t="shared" ref="E92:J92" si="13">E85+E91</f>
        <v>68.900000000000006</v>
      </c>
      <c r="F92" s="53">
        <f t="shared" si="13"/>
        <v>60.379999999999995</v>
      </c>
      <c r="G92" s="53">
        <f t="shared" si="13"/>
        <v>186.28</v>
      </c>
      <c r="H92" s="53">
        <f t="shared" si="13"/>
        <v>1569</v>
      </c>
      <c r="I92" s="53">
        <f t="shared" si="13"/>
        <v>0</v>
      </c>
      <c r="J92" s="53">
        <f t="shared" si="13"/>
        <v>0</v>
      </c>
    </row>
    <row r="93" spans="1:10" ht="17.25" x14ac:dyDescent="0.25">
      <c r="A93" s="99" t="s">
        <v>20</v>
      </c>
      <c r="B93" s="100"/>
      <c r="C93" s="100"/>
      <c r="D93" s="100"/>
      <c r="E93" s="100"/>
      <c r="F93" s="100"/>
      <c r="G93" s="100"/>
      <c r="H93" s="66"/>
      <c r="I93" s="10"/>
      <c r="J93" s="22"/>
    </row>
    <row r="94" spans="1:10" ht="15.75" x14ac:dyDescent="0.25">
      <c r="A94" s="21"/>
      <c r="B94" s="21"/>
      <c r="C94" s="97"/>
      <c r="D94" s="98"/>
      <c r="E94" s="98"/>
      <c r="F94" s="98"/>
      <c r="G94" s="98"/>
      <c r="H94" s="98"/>
      <c r="I94" s="10"/>
      <c r="J94" s="22"/>
    </row>
    <row r="95" spans="1:10" ht="16.5" x14ac:dyDescent="0.25">
      <c r="A95" s="93" t="s">
        <v>18</v>
      </c>
      <c r="B95" s="93"/>
      <c r="C95" s="93"/>
      <c r="D95" s="93"/>
      <c r="E95" s="32">
        <f>E92+E77+E61+E44+E28</f>
        <v>339.24</v>
      </c>
      <c r="F95" s="32">
        <f>F92+F77+F61+F44+F28</f>
        <v>260.99</v>
      </c>
      <c r="G95" s="32">
        <f>G92+G77+G61+G44+G28</f>
        <v>1012.96</v>
      </c>
      <c r="H95" s="32">
        <f>H92+H77+H61+H44+H28</f>
        <v>7620.3600000000006</v>
      </c>
      <c r="I95" s="33" t="e">
        <f>I85+#REF!+I69+I36+I20</f>
        <v>#REF!</v>
      </c>
      <c r="J95" s="26"/>
    </row>
    <row r="96" spans="1:10" ht="16.5" x14ac:dyDescent="0.25">
      <c r="A96" s="94"/>
      <c r="B96" s="94"/>
      <c r="C96" s="94"/>
      <c r="D96" s="94"/>
      <c r="E96" s="94"/>
      <c r="F96" s="94"/>
      <c r="G96" s="94"/>
      <c r="H96" s="95"/>
      <c r="I96" s="33">
        <f>I94*5</f>
        <v>0</v>
      </c>
      <c r="J96" s="26"/>
    </row>
    <row r="97" spans="1:10" ht="16.5" x14ac:dyDescent="0.25">
      <c r="A97" s="96" t="s">
        <v>19</v>
      </c>
      <c r="B97" s="96"/>
      <c r="C97" s="96"/>
      <c r="D97" s="96"/>
      <c r="E97" s="35">
        <f>E95/5</f>
        <v>67.847999999999999</v>
      </c>
      <c r="F97" s="35">
        <f>F95/5</f>
        <v>52.198</v>
      </c>
      <c r="G97" s="35">
        <f>G95/5</f>
        <v>202.59200000000001</v>
      </c>
      <c r="H97" s="35">
        <f>H95/5</f>
        <v>1524.0720000000001</v>
      </c>
      <c r="I97" s="36"/>
      <c r="J97" s="37"/>
    </row>
    <row r="98" spans="1:10" ht="16.5" x14ac:dyDescent="0.25">
      <c r="A98" s="34"/>
      <c r="I98" s="36"/>
      <c r="J98" s="37"/>
    </row>
    <row r="99" spans="1:10" ht="55.5" customHeight="1" x14ac:dyDescent="0.35">
      <c r="A99" s="85" t="s">
        <v>108</v>
      </c>
      <c r="B99" s="85"/>
      <c r="C99" s="85"/>
      <c r="D99" s="85"/>
      <c r="E99" s="85"/>
      <c r="F99" s="85"/>
      <c r="G99" s="85"/>
      <c r="H99" s="86"/>
      <c r="I99" s="38"/>
      <c r="J99" s="39"/>
    </row>
    <row r="101" spans="1:10" ht="53.25" customHeight="1" x14ac:dyDescent="0.25">
      <c r="A101" s="85" t="s">
        <v>109</v>
      </c>
      <c r="B101" s="85"/>
      <c r="C101" s="85"/>
      <c r="D101" s="85"/>
      <c r="E101" s="85"/>
      <c r="F101" s="85"/>
      <c r="G101" s="85"/>
      <c r="H101" s="86"/>
    </row>
  </sheetData>
  <mergeCells count="52">
    <mergeCell ref="B3:C3"/>
    <mergeCell ref="A6:H6"/>
    <mergeCell ref="B7:H7"/>
    <mergeCell ref="A8:H8"/>
    <mergeCell ref="B9:H9"/>
    <mergeCell ref="A29:I29"/>
    <mergeCell ref="A36:C36"/>
    <mergeCell ref="A30:A35"/>
    <mergeCell ref="B10:H10"/>
    <mergeCell ref="B11:B12"/>
    <mergeCell ref="C11:C12"/>
    <mergeCell ref="D11:D12"/>
    <mergeCell ref="E11:E12"/>
    <mergeCell ref="F11:F12"/>
    <mergeCell ref="G11:G12"/>
    <mergeCell ref="A69:C69"/>
    <mergeCell ref="A63:A68"/>
    <mergeCell ref="A11:A12"/>
    <mergeCell ref="H11:H12"/>
    <mergeCell ref="A20:C20"/>
    <mergeCell ref="A15:A19"/>
    <mergeCell ref="A14:H14"/>
    <mergeCell ref="A27:C27"/>
    <mergeCell ref="A21:A26"/>
    <mergeCell ref="A28:C28"/>
    <mergeCell ref="A45:I45"/>
    <mergeCell ref="A37:A42"/>
    <mergeCell ref="A43:C43"/>
    <mergeCell ref="A44:C44"/>
    <mergeCell ref="A46:A50"/>
    <mergeCell ref="A13:I13"/>
    <mergeCell ref="A51:C51"/>
    <mergeCell ref="A60:C60"/>
    <mergeCell ref="A52:A59"/>
    <mergeCell ref="A61:C61"/>
    <mergeCell ref="A62:J62"/>
    <mergeCell ref="A86:A90"/>
    <mergeCell ref="A79:A84"/>
    <mergeCell ref="A70:A75"/>
    <mergeCell ref="A101:H101"/>
    <mergeCell ref="A99:H99"/>
    <mergeCell ref="A91:C91"/>
    <mergeCell ref="A92:C92"/>
    <mergeCell ref="A95:D95"/>
    <mergeCell ref="A96:H96"/>
    <mergeCell ref="A97:D97"/>
    <mergeCell ref="C94:H94"/>
    <mergeCell ref="A93:G93"/>
    <mergeCell ref="A78:I78"/>
    <mergeCell ref="A76:C76"/>
    <mergeCell ref="A77:C77"/>
    <mergeCell ref="A85:C85"/>
  </mergeCells>
  <pageMargins left="0.7" right="0.7" top="0.75" bottom="0.75" header="0.3" footer="0.3"/>
  <pageSetup paperSize="9" scale="73" orientation="portrait" r:id="rId1"/>
  <rowBreaks count="2" manualBreakCount="2">
    <brk id="36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tabSelected="1" zoomScaleNormal="100" workbookViewId="0">
      <selection activeCell="A8" sqref="A8:H8"/>
    </sheetView>
  </sheetViews>
  <sheetFormatPr defaultRowHeight="15" x14ac:dyDescent="0.25"/>
  <cols>
    <col min="1" max="1" width="12.140625" customWidth="1"/>
    <col min="3" max="3" width="22.5703125" customWidth="1"/>
    <col min="4" max="4" width="10.140625" customWidth="1"/>
    <col min="5" max="5" width="11.5703125" customWidth="1"/>
    <col min="6" max="6" width="11.42578125" customWidth="1"/>
    <col min="7" max="7" width="11.5703125" customWidth="1"/>
    <col min="8" max="8" width="18.140625" customWidth="1"/>
    <col min="9" max="10" width="0" hidden="1" customWidth="1"/>
  </cols>
  <sheetData>
    <row r="1" spans="1:10" ht="18.75" x14ac:dyDescent="0.3">
      <c r="A1" s="1"/>
      <c r="B1" s="2"/>
      <c r="C1" s="1"/>
      <c r="D1" s="1"/>
      <c r="E1" s="2" t="s">
        <v>0</v>
      </c>
      <c r="F1" s="2"/>
      <c r="G1" s="2"/>
      <c r="H1" s="2"/>
      <c r="I1" s="1"/>
      <c r="J1" s="1"/>
    </row>
    <row r="2" spans="1:10" ht="18.75" x14ac:dyDescent="0.3">
      <c r="A2" s="1"/>
      <c r="B2" s="2"/>
      <c r="C2" s="1"/>
      <c r="D2" s="1"/>
      <c r="E2" s="2" t="s">
        <v>1</v>
      </c>
      <c r="F2" s="2"/>
      <c r="G2" s="2"/>
      <c r="H2" s="2"/>
      <c r="I2" s="1"/>
      <c r="J2" s="1"/>
    </row>
    <row r="3" spans="1:10" ht="18.75" x14ac:dyDescent="0.3">
      <c r="A3" s="1"/>
      <c r="B3" s="115"/>
      <c r="C3" s="115"/>
      <c r="D3" s="1"/>
      <c r="E3" s="2"/>
      <c r="F3" s="2"/>
      <c r="G3" s="2"/>
      <c r="H3" s="2"/>
      <c r="I3" s="1"/>
      <c r="J3" s="1"/>
    </row>
    <row r="4" spans="1:10" ht="18.75" x14ac:dyDescent="0.3">
      <c r="A4" s="1"/>
      <c r="B4" s="2"/>
      <c r="C4" s="1"/>
      <c r="D4" s="1"/>
      <c r="E4" s="2"/>
      <c r="F4" s="2"/>
      <c r="G4" s="2"/>
      <c r="H4" s="1"/>
      <c r="I4" s="1"/>
      <c r="J4" s="1"/>
    </row>
    <row r="5" spans="1:10" ht="18.75" x14ac:dyDescent="0.3">
      <c r="A5" s="1"/>
      <c r="B5" s="3"/>
      <c r="C5" s="3"/>
      <c r="D5" s="4"/>
      <c r="E5" s="4"/>
      <c r="F5" s="4"/>
      <c r="G5" s="4"/>
      <c r="H5" s="1"/>
      <c r="I5" s="1"/>
      <c r="J5" s="1"/>
    </row>
    <row r="6" spans="1:10" ht="18.75" x14ac:dyDescent="0.3">
      <c r="A6" s="116" t="s">
        <v>2</v>
      </c>
      <c r="B6" s="116"/>
      <c r="C6" s="116"/>
      <c r="D6" s="116"/>
      <c r="E6" s="116"/>
      <c r="F6" s="116"/>
      <c r="G6" s="116"/>
      <c r="H6" s="116"/>
      <c r="I6" s="5"/>
      <c r="J6" s="1"/>
    </row>
    <row r="7" spans="1:10" ht="18.75" x14ac:dyDescent="0.3">
      <c r="A7" s="67"/>
      <c r="B7" s="117" t="s">
        <v>147</v>
      </c>
      <c r="C7" s="117"/>
      <c r="D7" s="117"/>
      <c r="E7" s="117"/>
      <c r="F7" s="117"/>
      <c r="G7" s="117"/>
      <c r="H7" s="117"/>
      <c r="I7" s="5"/>
      <c r="J7" s="1"/>
    </row>
    <row r="8" spans="1:10" ht="18.75" x14ac:dyDescent="0.3">
      <c r="A8" s="116" t="s">
        <v>146</v>
      </c>
      <c r="B8" s="116"/>
      <c r="C8" s="116"/>
      <c r="D8" s="116"/>
      <c r="E8" s="116"/>
      <c r="F8" s="116"/>
      <c r="G8" s="116"/>
      <c r="H8" s="116"/>
      <c r="I8" s="7"/>
      <c r="J8" s="2"/>
    </row>
    <row r="9" spans="1:10" ht="18.75" x14ac:dyDescent="0.3">
      <c r="A9" s="67"/>
      <c r="B9" s="116" t="s">
        <v>86</v>
      </c>
      <c r="C9" s="116"/>
      <c r="D9" s="116"/>
      <c r="E9" s="116"/>
      <c r="F9" s="116"/>
      <c r="G9" s="116"/>
      <c r="H9" s="116"/>
      <c r="I9" s="7"/>
      <c r="J9" s="2"/>
    </row>
    <row r="10" spans="1:10" ht="15.75" x14ac:dyDescent="0.25">
      <c r="A10" s="8"/>
      <c r="B10" s="114"/>
      <c r="C10" s="114"/>
      <c r="D10" s="114"/>
      <c r="E10" s="114"/>
      <c r="F10" s="114"/>
      <c r="G10" s="114"/>
      <c r="H10" s="114"/>
      <c r="I10" s="5"/>
      <c r="J10" s="1"/>
    </row>
    <row r="11" spans="1:10" ht="15.75" x14ac:dyDescent="0.25">
      <c r="A11" s="108" t="s">
        <v>21</v>
      </c>
      <c r="B11" s="108" t="s">
        <v>90</v>
      </c>
      <c r="C11" s="108" t="s">
        <v>4</v>
      </c>
      <c r="D11" s="108" t="s">
        <v>22</v>
      </c>
      <c r="E11" s="108" t="s">
        <v>5</v>
      </c>
      <c r="F11" s="108" t="s">
        <v>6</v>
      </c>
      <c r="G11" s="108" t="s">
        <v>7</v>
      </c>
      <c r="H11" s="108" t="s">
        <v>23</v>
      </c>
      <c r="I11" s="10" t="s">
        <v>8</v>
      </c>
      <c r="J11" s="41" t="s">
        <v>9</v>
      </c>
    </row>
    <row r="12" spans="1:10" ht="37.5" customHeight="1" x14ac:dyDescent="0.25">
      <c r="A12" s="108"/>
      <c r="B12" s="108"/>
      <c r="C12" s="108"/>
      <c r="D12" s="108"/>
      <c r="E12" s="108"/>
      <c r="F12" s="108"/>
      <c r="G12" s="108"/>
      <c r="H12" s="108"/>
      <c r="I12" s="10"/>
      <c r="J12" s="41"/>
    </row>
    <row r="13" spans="1:10" ht="15.75" x14ac:dyDescent="0.25">
      <c r="A13" s="108" t="s">
        <v>111</v>
      </c>
      <c r="B13" s="108"/>
      <c r="C13" s="108"/>
      <c r="D13" s="108"/>
      <c r="E13" s="108"/>
      <c r="F13" s="108"/>
      <c r="G13" s="108"/>
      <c r="H13" s="108"/>
      <c r="I13" s="108"/>
      <c r="J13" s="41"/>
    </row>
    <row r="14" spans="1:10" ht="15.75" x14ac:dyDescent="0.25">
      <c r="A14" s="103" t="s">
        <v>29</v>
      </c>
      <c r="B14" s="104"/>
      <c r="C14" s="104"/>
      <c r="D14" s="104"/>
      <c r="E14" s="104"/>
      <c r="F14" s="104"/>
      <c r="G14" s="104"/>
      <c r="H14" s="105"/>
      <c r="I14" s="40"/>
      <c r="J14" s="41"/>
    </row>
    <row r="15" spans="1:10" ht="38.25" customHeight="1" x14ac:dyDescent="0.25">
      <c r="A15" s="79" t="s">
        <v>28</v>
      </c>
      <c r="B15" s="44" t="s">
        <v>27</v>
      </c>
      <c r="C15" s="12" t="s">
        <v>26</v>
      </c>
      <c r="D15" s="43">
        <v>150</v>
      </c>
      <c r="E15" s="14">
        <v>5.3</v>
      </c>
      <c r="F15" s="14">
        <v>5.5</v>
      </c>
      <c r="G15" s="14">
        <v>32.700000000000003</v>
      </c>
      <c r="H15" s="14">
        <v>202</v>
      </c>
      <c r="I15" s="31"/>
      <c r="J15" s="30"/>
    </row>
    <row r="16" spans="1:10" ht="42" customHeight="1" x14ac:dyDescent="0.25">
      <c r="A16" s="80"/>
      <c r="B16" s="74">
        <v>741</v>
      </c>
      <c r="C16" s="12" t="s">
        <v>138</v>
      </c>
      <c r="D16" s="13">
        <v>90</v>
      </c>
      <c r="E16" s="14">
        <v>17.899999999999999</v>
      </c>
      <c r="F16" s="25">
        <v>11.8</v>
      </c>
      <c r="G16" s="14">
        <v>16.399999999999999</v>
      </c>
      <c r="H16" s="14">
        <v>240.4</v>
      </c>
      <c r="I16" s="31"/>
      <c r="J16" s="30"/>
    </row>
    <row r="17" spans="1:10" ht="42" customHeight="1" x14ac:dyDescent="0.25">
      <c r="A17" s="80"/>
      <c r="B17" s="74">
        <v>505</v>
      </c>
      <c r="C17" s="12" t="s">
        <v>139</v>
      </c>
      <c r="D17" s="73">
        <v>25</v>
      </c>
      <c r="E17" s="14">
        <v>0.3</v>
      </c>
      <c r="F17" s="25">
        <v>1.25</v>
      </c>
      <c r="G17" s="14">
        <v>1.6</v>
      </c>
      <c r="H17" s="14">
        <v>18.5</v>
      </c>
      <c r="I17" s="31"/>
      <c r="J17" s="30"/>
    </row>
    <row r="18" spans="1:10" ht="48.75" customHeight="1" x14ac:dyDescent="0.25">
      <c r="A18" s="80"/>
      <c r="B18" s="42" t="s">
        <v>11</v>
      </c>
      <c r="C18" s="12" t="s">
        <v>106</v>
      </c>
      <c r="D18" s="43">
        <v>50</v>
      </c>
      <c r="E18" s="45">
        <v>1.5</v>
      </c>
      <c r="F18" s="14">
        <v>2</v>
      </c>
      <c r="G18" s="14">
        <v>14.9</v>
      </c>
      <c r="H18" s="14">
        <v>83.2</v>
      </c>
      <c r="I18" s="31"/>
      <c r="J18" s="30"/>
    </row>
    <row r="19" spans="1:10" ht="27" customHeight="1" x14ac:dyDescent="0.25">
      <c r="A19" s="80"/>
      <c r="B19" s="46" t="s">
        <v>11</v>
      </c>
      <c r="C19" s="12" t="s">
        <v>124</v>
      </c>
      <c r="D19" s="43">
        <v>200</v>
      </c>
      <c r="E19" s="14">
        <v>1</v>
      </c>
      <c r="F19" s="14">
        <v>0</v>
      </c>
      <c r="G19" s="14">
        <v>20.2</v>
      </c>
      <c r="H19" s="14">
        <v>84.4</v>
      </c>
      <c r="I19" s="31"/>
      <c r="J19" s="30"/>
    </row>
    <row r="20" spans="1:10" ht="36.75" customHeight="1" x14ac:dyDescent="0.25">
      <c r="A20" s="81"/>
      <c r="B20" s="45" t="s">
        <v>11</v>
      </c>
      <c r="C20" s="12" t="s">
        <v>12</v>
      </c>
      <c r="D20" s="43">
        <v>30</v>
      </c>
      <c r="E20" s="14">
        <v>2.2799999999999998</v>
      </c>
      <c r="F20" s="14">
        <v>0.24</v>
      </c>
      <c r="G20" s="14">
        <v>14.76</v>
      </c>
      <c r="H20" s="14">
        <v>70.5</v>
      </c>
      <c r="I20" s="31"/>
      <c r="J20" s="30"/>
    </row>
    <row r="21" spans="1:10" ht="24.75" customHeight="1" x14ac:dyDescent="0.25">
      <c r="A21" s="87" t="s">
        <v>24</v>
      </c>
      <c r="B21" s="88"/>
      <c r="C21" s="89"/>
      <c r="D21" s="18">
        <f t="shared" ref="D21:I21" si="0">SUM(D15:D20)</f>
        <v>545</v>
      </c>
      <c r="E21" s="18">
        <f t="shared" si="0"/>
        <v>28.28</v>
      </c>
      <c r="F21" s="18">
        <f t="shared" si="0"/>
        <v>20.79</v>
      </c>
      <c r="G21" s="18">
        <f t="shared" si="0"/>
        <v>100.56000000000002</v>
      </c>
      <c r="H21" s="18">
        <f t="shared" si="0"/>
        <v>699</v>
      </c>
      <c r="I21" s="19">
        <f t="shared" si="0"/>
        <v>0</v>
      </c>
      <c r="J21" s="20"/>
    </row>
    <row r="22" spans="1:10" ht="49.5" x14ac:dyDescent="0.25">
      <c r="A22" s="82" t="s">
        <v>30</v>
      </c>
      <c r="B22" s="50" t="s">
        <v>61</v>
      </c>
      <c r="C22" s="12" t="s">
        <v>110</v>
      </c>
      <c r="D22" s="13">
        <v>200</v>
      </c>
      <c r="E22" s="14">
        <v>1.34</v>
      </c>
      <c r="F22" s="14">
        <v>3.14</v>
      </c>
      <c r="G22" s="14">
        <v>5.86</v>
      </c>
      <c r="H22" s="14">
        <v>57.08</v>
      </c>
      <c r="I22" s="19"/>
      <c r="J22" s="20"/>
    </row>
    <row r="23" spans="1:10" ht="16.5" x14ac:dyDescent="0.25">
      <c r="A23" s="83"/>
      <c r="B23" s="75">
        <v>260</v>
      </c>
      <c r="C23" s="12" t="s">
        <v>142</v>
      </c>
      <c r="D23" s="13">
        <v>90</v>
      </c>
      <c r="E23" s="14">
        <v>13.14</v>
      </c>
      <c r="F23" s="14">
        <v>15.12</v>
      </c>
      <c r="G23" s="14">
        <v>2.61</v>
      </c>
      <c r="H23" s="14">
        <v>198.9</v>
      </c>
      <c r="I23" s="19"/>
      <c r="J23" s="20"/>
    </row>
    <row r="24" spans="1:10" ht="37.5" customHeight="1" x14ac:dyDescent="0.25">
      <c r="A24" s="83"/>
      <c r="B24" s="17" t="s">
        <v>121</v>
      </c>
      <c r="C24" s="12" t="s">
        <v>120</v>
      </c>
      <c r="D24" s="13">
        <v>150</v>
      </c>
      <c r="E24" s="14">
        <v>3.5</v>
      </c>
      <c r="F24" s="14">
        <v>5.4</v>
      </c>
      <c r="G24" s="14">
        <v>34.5</v>
      </c>
      <c r="H24" s="14">
        <v>202.1</v>
      </c>
      <c r="I24" s="19"/>
      <c r="J24" s="20"/>
    </row>
    <row r="25" spans="1:10" ht="30" customHeight="1" x14ac:dyDescent="0.25">
      <c r="A25" s="83"/>
      <c r="B25" s="46" t="s">
        <v>37</v>
      </c>
      <c r="C25" s="12" t="s">
        <v>122</v>
      </c>
      <c r="D25" s="43">
        <v>200</v>
      </c>
      <c r="E25" s="14">
        <v>0.2</v>
      </c>
      <c r="F25" s="14">
        <v>0</v>
      </c>
      <c r="G25" s="14">
        <v>9.8000000000000007</v>
      </c>
      <c r="H25" s="14">
        <v>47</v>
      </c>
      <c r="I25" s="19"/>
      <c r="J25" s="20"/>
    </row>
    <row r="26" spans="1:10" ht="43.5" customHeight="1" x14ac:dyDescent="0.25">
      <c r="A26" s="83"/>
      <c r="B26" s="42" t="s">
        <v>11</v>
      </c>
      <c r="C26" s="12" t="s">
        <v>123</v>
      </c>
      <c r="D26" s="43">
        <v>70</v>
      </c>
      <c r="E26" s="45">
        <v>3.5</v>
      </c>
      <c r="F26" s="14">
        <v>6.1</v>
      </c>
      <c r="G26" s="14">
        <v>14.9</v>
      </c>
      <c r="H26" s="14">
        <v>175.3</v>
      </c>
      <c r="I26" s="19"/>
      <c r="J26" s="20"/>
    </row>
    <row r="27" spans="1:10" ht="37.5" customHeight="1" x14ac:dyDescent="0.25">
      <c r="A27" s="84"/>
      <c r="B27" s="16" t="s">
        <v>11</v>
      </c>
      <c r="C27" s="12" t="s">
        <v>12</v>
      </c>
      <c r="D27" s="13">
        <v>60</v>
      </c>
      <c r="E27" s="52">
        <v>4.5599999999999996</v>
      </c>
      <c r="F27" s="52">
        <v>0.48</v>
      </c>
      <c r="G27" s="52">
        <v>29.52</v>
      </c>
      <c r="H27" s="52">
        <v>141</v>
      </c>
      <c r="I27" s="19"/>
      <c r="J27" s="20"/>
    </row>
    <row r="28" spans="1:10" ht="21" customHeight="1" x14ac:dyDescent="0.25">
      <c r="A28" s="87" t="s">
        <v>33</v>
      </c>
      <c r="B28" s="88"/>
      <c r="C28" s="89"/>
      <c r="D28" s="18">
        <f>SUM(D22:D27)</f>
        <v>770</v>
      </c>
      <c r="E28" s="18">
        <f t="shared" ref="E28:H28" si="1">SUM(E22:E27)</f>
        <v>26.24</v>
      </c>
      <c r="F28" s="18">
        <f t="shared" si="1"/>
        <v>30.24</v>
      </c>
      <c r="G28" s="18">
        <f t="shared" si="1"/>
        <v>97.19</v>
      </c>
      <c r="H28" s="18">
        <f t="shared" si="1"/>
        <v>821.38000000000011</v>
      </c>
      <c r="I28" s="19"/>
      <c r="J28" s="20"/>
    </row>
    <row r="29" spans="1:10" ht="17.25" x14ac:dyDescent="0.25">
      <c r="A29" s="90" t="s">
        <v>34</v>
      </c>
      <c r="B29" s="91"/>
      <c r="C29" s="92"/>
      <c r="D29" s="53">
        <f>D21+D28</f>
        <v>1315</v>
      </c>
      <c r="E29" s="54">
        <f>E21+E28</f>
        <v>54.519999999999996</v>
      </c>
      <c r="F29" s="54">
        <f>F21+F28</f>
        <v>51.03</v>
      </c>
      <c r="G29" s="54">
        <f>G21+G28</f>
        <v>197.75</v>
      </c>
      <c r="H29" s="54">
        <f>H21+H28</f>
        <v>1520.38</v>
      </c>
      <c r="I29" s="19"/>
      <c r="J29" s="20"/>
    </row>
    <row r="30" spans="1:10" ht="15.75" x14ac:dyDescent="0.25">
      <c r="A30" s="101" t="s">
        <v>35</v>
      </c>
      <c r="B30" s="101"/>
      <c r="C30" s="101"/>
      <c r="D30" s="101"/>
      <c r="E30" s="101"/>
      <c r="F30" s="101"/>
      <c r="G30" s="101"/>
      <c r="H30" s="101"/>
      <c r="I30" s="101"/>
      <c r="J30" s="41"/>
    </row>
    <row r="31" spans="1:10" ht="33" x14ac:dyDescent="0.25">
      <c r="A31" s="76" t="s">
        <v>28</v>
      </c>
      <c r="B31" s="42" t="s">
        <v>68</v>
      </c>
      <c r="C31" s="12" t="s">
        <v>125</v>
      </c>
      <c r="D31" s="13">
        <v>150</v>
      </c>
      <c r="E31" s="14">
        <v>6.4</v>
      </c>
      <c r="F31" s="14">
        <v>6.5</v>
      </c>
      <c r="G31" s="14">
        <v>35.5</v>
      </c>
      <c r="H31" s="14">
        <v>225.8</v>
      </c>
      <c r="I31" s="31"/>
      <c r="J31" s="30"/>
    </row>
    <row r="32" spans="1:10" ht="16.5" x14ac:dyDescent="0.25">
      <c r="A32" s="77"/>
      <c r="B32" s="42" t="s">
        <v>63</v>
      </c>
      <c r="C32" s="12" t="s">
        <v>140</v>
      </c>
      <c r="D32" s="13">
        <v>90</v>
      </c>
      <c r="E32" s="14">
        <v>14.4</v>
      </c>
      <c r="F32" s="25">
        <v>3.3</v>
      </c>
      <c r="G32" s="14">
        <v>10.1</v>
      </c>
      <c r="H32" s="14">
        <v>127.1</v>
      </c>
      <c r="I32" s="31"/>
      <c r="J32" s="30"/>
    </row>
    <row r="33" spans="1:10" ht="16.5" x14ac:dyDescent="0.25">
      <c r="A33" s="77"/>
      <c r="B33" s="45" t="s">
        <v>84</v>
      </c>
      <c r="C33" s="12" t="s">
        <v>87</v>
      </c>
      <c r="D33" s="13">
        <v>40</v>
      </c>
      <c r="E33" s="14">
        <v>0.45</v>
      </c>
      <c r="F33" s="14">
        <v>0.1</v>
      </c>
      <c r="G33" s="14">
        <v>1.5</v>
      </c>
      <c r="H33" s="14">
        <v>85</v>
      </c>
      <c r="I33" s="31"/>
      <c r="J33" s="30"/>
    </row>
    <row r="34" spans="1:10" ht="37.5" customHeight="1" x14ac:dyDescent="0.25">
      <c r="A34" s="77"/>
      <c r="B34" s="45" t="s">
        <v>11</v>
      </c>
      <c r="C34" s="12" t="s">
        <v>88</v>
      </c>
      <c r="D34" s="13">
        <v>200</v>
      </c>
      <c r="E34" s="14">
        <v>6</v>
      </c>
      <c r="F34" s="25">
        <v>6.4</v>
      </c>
      <c r="G34" s="14">
        <v>8.4</v>
      </c>
      <c r="H34" s="14">
        <v>116</v>
      </c>
      <c r="I34" s="31"/>
      <c r="J34" s="30"/>
    </row>
    <row r="35" spans="1:10" ht="41.25" customHeight="1" x14ac:dyDescent="0.25">
      <c r="A35" s="77"/>
      <c r="B35" s="42" t="s">
        <v>11</v>
      </c>
      <c r="C35" s="12" t="s">
        <v>106</v>
      </c>
      <c r="D35" s="43">
        <v>50</v>
      </c>
      <c r="E35" s="45">
        <v>1.5</v>
      </c>
      <c r="F35" s="14">
        <v>2</v>
      </c>
      <c r="G35" s="14">
        <v>14.9</v>
      </c>
      <c r="H35" s="14">
        <v>83.2</v>
      </c>
      <c r="I35" s="31"/>
      <c r="J35" s="30"/>
    </row>
    <row r="36" spans="1:10" ht="25.5" customHeight="1" x14ac:dyDescent="0.25">
      <c r="A36" s="78"/>
      <c r="B36" s="45" t="s">
        <v>11</v>
      </c>
      <c r="C36" s="12" t="s">
        <v>12</v>
      </c>
      <c r="D36" s="43">
        <v>30</v>
      </c>
      <c r="E36" s="14">
        <v>2.2799999999999998</v>
      </c>
      <c r="F36" s="14">
        <v>0.24</v>
      </c>
      <c r="G36" s="14">
        <v>14.76</v>
      </c>
      <c r="H36" s="14">
        <v>70.5</v>
      </c>
      <c r="I36" s="31"/>
      <c r="J36" s="30"/>
    </row>
    <row r="37" spans="1:10" ht="18" customHeight="1" x14ac:dyDescent="0.25">
      <c r="A37" s="87" t="s">
        <v>24</v>
      </c>
      <c r="B37" s="88"/>
      <c r="C37" s="89"/>
      <c r="D37" s="18">
        <f>SUM(D31:D36)</f>
        <v>560</v>
      </c>
      <c r="E37" s="18">
        <f t="shared" ref="E37:H37" si="2">SUM(E31:E36)</f>
        <v>31.03</v>
      </c>
      <c r="F37" s="18">
        <f t="shared" si="2"/>
        <v>18.54</v>
      </c>
      <c r="G37" s="18">
        <f t="shared" si="2"/>
        <v>85.160000000000011</v>
      </c>
      <c r="H37" s="18">
        <f t="shared" si="2"/>
        <v>707.6</v>
      </c>
      <c r="I37" s="19">
        <f>SUM(I31:I36)</f>
        <v>0</v>
      </c>
      <c r="J37" s="20"/>
    </row>
    <row r="38" spans="1:10" ht="42.75" customHeight="1" x14ac:dyDescent="0.25">
      <c r="A38" s="82" t="s">
        <v>30</v>
      </c>
      <c r="B38" s="16" t="s">
        <v>127</v>
      </c>
      <c r="C38" s="12" t="s">
        <v>126</v>
      </c>
      <c r="D38" s="13">
        <v>250</v>
      </c>
      <c r="E38" s="14">
        <v>10.5</v>
      </c>
      <c r="F38" s="14">
        <v>3.25</v>
      </c>
      <c r="G38" s="14">
        <v>18.2</v>
      </c>
      <c r="H38" s="14">
        <v>144.25</v>
      </c>
      <c r="I38" s="19"/>
      <c r="J38" s="20"/>
    </row>
    <row r="39" spans="1:10" ht="36" customHeight="1" x14ac:dyDescent="0.25">
      <c r="A39" s="83"/>
      <c r="B39" s="42" t="s">
        <v>80</v>
      </c>
      <c r="C39" s="12" t="s">
        <v>141</v>
      </c>
      <c r="D39" s="43">
        <v>90</v>
      </c>
      <c r="E39" s="45">
        <v>14.67</v>
      </c>
      <c r="F39" s="14">
        <v>41.4</v>
      </c>
      <c r="G39" s="14">
        <v>15.75</v>
      </c>
      <c r="H39" s="14">
        <v>422.1</v>
      </c>
      <c r="I39" s="27"/>
      <c r="J39" s="20"/>
    </row>
    <row r="40" spans="1:10" ht="36.75" customHeight="1" x14ac:dyDescent="0.25">
      <c r="A40" s="83"/>
      <c r="B40" s="15" t="s">
        <v>64</v>
      </c>
      <c r="C40" s="12" t="s">
        <v>65</v>
      </c>
      <c r="D40" s="13">
        <v>150</v>
      </c>
      <c r="E40" s="14">
        <v>2.8</v>
      </c>
      <c r="F40" s="14">
        <v>7.5</v>
      </c>
      <c r="G40" s="14">
        <v>13.6</v>
      </c>
      <c r="H40" s="14">
        <v>134.19999999999999</v>
      </c>
      <c r="I40" s="19"/>
      <c r="J40" s="20"/>
    </row>
    <row r="41" spans="1:10" ht="39" customHeight="1" x14ac:dyDescent="0.25">
      <c r="A41" s="83"/>
      <c r="B41" s="17" t="s">
        <v>17</v>
      </c>
      <c r="C41" s="12" t="s">
        <v>14</v>
      </c>
      <c r="D41" s="13">
        <v>200</v>
      </c>
      <c r="E41" s="14">
        <v>0.16</v>
      </c>
      <c r="F41" s="14">
        <v>0.16</v>
      </c>
      <c r="G41" s="14">
        <v>13.9</v>
      </c>
      <c r="H41" s="14">
        <v>58.7</v>
      </c>
      <c r="I41" s="10">
        <v>7.5</v>
      </c>
      <c r="J41" s="41"/>
    </row>
    <row r="42" spans="1:10" ht="39" customHeight="1" x14ac:dyDescent="0.25">
      <c r="A42" s="83"/>
      <c r="B42" s="42" t="s">
        <v>103</v>
      </c>
      <c r="C42" s="12" t="s">
        <v>133</v>
      </c>
      <c r="D42" s="13">
        <v>80</v>
      </c>
      <c r="E42" s="72">
        <v>0.8</v>
      </c>
      <c r="F42" s="52">
        <v>0.4</v>
      </c>
      <c r="G42" s="52">
        <v>22.5</v>
      </c>
      <c r="H42" s="52">
        <v>97</v>
      </c>
      <c r="I42" s="10"/>
      <c r="J42" s="41"/>
    </row>
    <row r="43" spans="1:10" ht="36" customHeight="1" x14ac:dyDescent="0.25">
      <c r="A43" s="84"/>
      <c r="B43" s="16" t="s">
        <v>11</v>
      </c>
      <c r="C43" s="12" t="s">
        <v>12</v>
      </c>
      <c r="D43" s="13">
        <v>60</v>
      </c>
      <c r="E43" s="52">
        <v>4.5599999999999996</v>
      </c>
      <c r="F43" s="52">
        <v>0.48</v>
      </c>
      <c r="G43" s="52">
        <v>29.52</v>
      </c>
      <c r="H43" s="52">
        <v>141</v>
      </c>
      <c r="I43" s="10"/>
      <c r="J43" s="41"/>
    </row>
    <row r="44" spans="1:10" ht="21" customHeight="1" x14ac:dyDescent="0.25">
      <c r="A44" s="87" t="s">
        <v>33</v>
      </c>
      <c r="B44" s="88"/>
      <c r="C44" s="89"/>
      <c r="D44" s="18">
        <f>SUM(D38:D43)</f>
        <v>830</v>
      </c>
      <c r="E44" s="18">
        <f t="shared" ref="E44:H44" si="3">SUM(E38:E43)</f>
        <v>33.49</v>
      </c>
      <c r="F44" s="18">
        <f t="shared" si="3"/>
        <v>53.189999999999991</v>
      </c>
      <c r="G44" s="18">
        <f t="shared" si="3"/>
        <v>113.47</v>
      </c>
      <c r="H44" s="18">
        <f t="shared" si="3"/>
        <v>997.25</v>
      </c>
      <c r="I44" s="10"/>
      <c r="J44" s="41"/>
    </row>
    <row r="45" spans="1:10" ht="21.75" customHeight="1" x14ac:dyDescent="0.25">
      <c r="A45" s="90" t="s">
        <v>43</v>
      </c>
      <c r="B45" s="109"/>
      <c r="C45" s="110"/>
      <c r="D45" s="53">
        <f>D37+D44</f>
        <v>1390</v>
      </c>
      <c r="E45" s="54">
        <f t="shared" ref="E45:H45" si="4">E37+E44</f>
        <v>64.52000000000001</v>
      </c>
      <c r="F45" s="54">
        <f t="shared" si="4"/>
        <v>71.72999999999999</v>
      </c>
      <c r="G45" s="54">
        <f t="shared" si="4"/>
        <v>198.63</v>
      </c>
      <c r="H45" s="54">
        <f t="shared" si="4"/>
        <v>1704.85</v>
      </c>
      <c r="I45" s="10">
        <v>31.4</v>
      </c>
      <c r="J45" s="41"/>
    </row>
    <row r="46" spans="1:10" ht="15.75" x14ac:dyDescent="0.25">
      <c r="A46" s="101" t="s">
        <v>44</v>
      </c>
      <c r="B46" s="101"/>
      <c r="C46" s="101"/>
      <c r="D46" s="101"/>
      <c r="E46" s="101"/>
      <c r="F46" s="101"/>
      <c r="G46" s="101"/>
      <c r="H46" s="101"/>
      <c r="I46" s="101"/>
      <c r="J46" s="41"/>
    </row>
    <row r="47" spans="1:10" ht="36" customHeight="1" x14ac:dyDescent="0.25">
      <c r="A47" s="118" t="s">
        <v>28</v>
      </c>
      <c r="B47" s="42" t="s">
        <v>63</v>
      </c>
      <c r="C47" s="12" t="s">
        <v>114</v>
      </c>
      <c r="D47" s="43">
        <v>90</v>
      </c>
      <c r="E47" s="14">
        <v>14.4</v>
      </c>
      <c r="F47" s="14">
        <v>3.3</v>
      </c>
      <c r="G47" s="14">
        <v>10.1</v>
      </c>
      <c r="H47" s="14">
        <v>127.1</v>
      </c>
      <c r="I47" s="48"/>
      <c r="J47" s="30"/>
    </row>
    <row r="48" spans="1:10" ht="33" x14ac:dyDescent="0.25">
      <c r="A48" s="119"/>
      <c r="B48" s="44" t="s">
        <v>66</v>
      </c>
      <c r="C48" s="12" t="s">
        <v>57</v>
      </c>
      <c r="D48" s="43">
        <v>150</v>
      </c>
      <c r="E48" s="14">
        <v>7.9</v>
      </c>
      <c r="F48" s="14">
        <v>7.2</v>
      </c>
      <c r="G48" s="14">
        <v>28.6</v>
      </c>
      <c r="H48" s="14">
        <v>210.6</v>
      </c>
      <c r="I48" s="48"/>
      <c r="J48" s="30"/>
    </row>
    <row r="49" spans="1:10" ht="49.5" x14ac:dyDescent="0.25">
      <c r="A49" s="119"/>
      <c r="B49" s="44" t="s">
        <v>67</v>
      </c>
      <c r="C49" s="12" t="s">
        <v>118</v>
      </c>
      <c r="D49" s="43">
        <v>60</v>
      </c>
      <c r="E49" s="14">
        <v>0.53</v>
      </c>
      <c r="F49" s="14">
        <v>3.08</v>
      </c>
      <c r="G49" s="14">
        <v>1.88</v>
      </c>
      <c r="H49" s="14">
        <v>37.43</v>
      </c>
      <c r="I49" s="48"/>
      <c r="J49" s="30"/>
    </row>
    <row r="50" spans="1:10" ht="33.75" customHeight="1" x14ac:dyDescent="0.25">
      <c r="A50" s="119"/>
      <c r="B50" s="42" t="s">
        <v>46</v>
      </c>
      <c r="C50" s="12" t="s">
        <v>45</v>
      </c>
      <c r="D50" s="13">
        <v>200</v>
      </c>
      <c r="E50" s="16">
        <v>0.3</v>
      </c>
      <c r="F50" s="14">
        <v>0</v>
      </c>
      <c r="G50" s="14">
        <v>6.7</v>
      </c>
      <c r="H50" s="14">
        <v>27.9</v>
      </c>
      <c r="I50" s="48"/>
      <c r="J50" s="30"/>
    </row>
    <row r="51" spans="1:10" ht="56.25" customHeight="1" x14ac:dyDescent="0.25">
      <c r="A51" s="119"/>
      <c r="B51" s="42" t="s">
        <v>102</v>
      </c>
      <c r="C51" s="12" t="s">
        <v>132</v>
      </c>
      <c r="D51" s="13">
        <v>100</v>
      </c>
      <c r="E51" s="14">
        <v>1.5</v>
      </c>
      <c r="F51" s="14">
        <v>0.5</v>
      </c>
      <c r="G51" s="14">
        <v>21</v>
      </c>
      <c r="H51" s="14">
        <v>95</v>
      </c>
      <c r="I51" s="48"/>
      <c r="J51" s="30"/>
    </row>
    <row r="52" spans="1:10" ht="27" customHeight="1" x14ac:dyDescent="0.25">
      <c r="A52" s="120"/>
      <c r="B52" s="42" t="s">
        <v>11</v>
      </c>
      <c r="C52" s="12" t="s">
        <v>12</v>
      </c>
      <c r="D52" s="13">
        <v>30</v>
      </c>
      <c r="E52" s="14">
        <v>2.2799999999999998</v>
      </c>
      <c r="F52" s="29">
        <v>0.24</v>
      </c>
      <c r="G52" s="14">
        <v>14.76</v>
      </c>
      <c r="H52" s="14">
        <v>70.5</v>
      </c>
      <c r="I52" s="48"/>
      <c r="J52" s="30"/>
    </row>
    <row r="53" spans="1:10" s="62" customFormat="1" ht="22.5" customHeight="1" x14ac:dyDescent="0.25">
      <c r="A53" s="121" t="s">
        <v>24</v>
      </c>
      <c r="B53" s="122"/>
      <c r="C53" s="123"/>
      <c r="D53" s="18">
        <f>SUM(D47:D52)</f>
        <v>630</v>
      </c>
      <c r="E53" s="18">
        <f t="shared" ref="E53:H53" si="5">SUM(E47:E52)</f>
        <v>26.910000000000004</v>
      </c>
      <c r="F53" s="18">
        <f t="shared" si="5"/>
        <v>14.32</v>
      </c>
      <c r="G53" s="18">
        <f t="shared" si="5"/>
        <v>83.04</v>
      </c>
      <c r="H53" s="18">
        <f t="shared" si="5"/>
        <v>568.53</v>
      </c>
      <c r="I53" s="68"/>
      <c r="J53" s="69"/>
    </row>
    <row r="54" spans="1:10" ht="57" customHeight="1" x14ac:dyDescent="0.25">
      <c r="A54" s="77"/>
      <c r="B54" s="17" t="s">
        <v>82</v>
      </c>
      <c r="C54" s="12" t="s">
        <v>96</v>
      </c>
      <c r="D54" s="13">
        <v>250</v>
      </c>
      <c r="E54" s="14">
        <v>16.100000000000001</v>
      </c>
      <c r="F54" s="14">
        <v>10.8</v>
      </c>
      <c r="G54" s="14">
        <v>34</v>
      </c>
      <c r="H54" s="14">
        <v>202.2</v>
      </c>
      <c r="I54" s="27"/>
      <c r="J54" s="20"/>
    </row>
    <row r="55" spans="1:10" ht="36.75" customHeight="1" x14ac:dyDescent="0.25">
      <c r="A55" s="77"/>
      <c r="B55" s="15" t="s">
        <v>11</v>
      </c>
      <c r="C55" s="12" t="s">
        <v>119</v>
      </c>
      <c r="D55" s="13">
        <v>50</v>
      </c>
      <c r="E55" s="14">
        <v>1.3</v>
      </c>
      <c r="F55" s="14">
        <v>0.3</v>
      </c>
      <c r="G55" s="14">
        <v>5.3</v>
      </c>
      <c r="H55" s="14">
        <v>31</v>
      </c>
      <c r="I55" s="27"/>
      <c r="J55" s="20"/>
    </row>
    <row r="56" spans="1:10" ht="45" customHeight="1" x14ac:dyDescent="0.25">
      <c r="A56" s="77"/>
      <c r="B56" s="47" t="s">
        <v>47</v>
      </c>
      <c r="C56" s="12" t="s">
        <v>39</v>
      </c>
      <c r="D56" s="13">
        <v>150</v>
      </c>
      <c r="E56" s="14">
        <v>3.1</v>
      </c>
      <c r="F56" s="14">
        <v>6</v>
      </c>
      <c r="G56" s="14">
        <v>19.7</v>
      </c>
      <c r="H56" s="14">
        <v>145.80000000000001</v>
      </c>
      <c r="I56" s="27"/>
      <c r="J56" s="20"/>
    </row>
    <row r="57" spans="1:10" ht="45" customHeight="1" x14ac:dyDescent="0.25">
      <c r="A57" s="77"/>
      <c r="B57" s="75">
        <v>260</v>
      </c>
      <c r="C57" s="12" t="s">
        <v>144</v>
      </c>
      <c r="D57" s="13">
        <v>90</v>
      </c>
      <c r="E57" s="14">
        <v>13.14</v>
      </c>
      <c r="F57" s="14">
        <v>15.12</v>
      </c>
      <c r="G57" s="14">
        <v>2.61</v>
      </c>
      <c r="H57" s="14">
        <v>198.9</v>
      </c>
      <c r="I57" s="27"/>
      <c r="J57" s="20"/>
    </row>
    <row r="58" spans="1:10" ht="37.5" customHeight="1" x14ac:dyDescent="0.25">
      <c r="A58" s="77"/>
      <c r="B58" s="17" t="s">
        <v>17</v>
      </c>
      <c r="C58" s="12" t="s">
        <v>14</v>
      </c>
      <c r="D58" s="13">
        <v>200</v>
      </c>
      <c r="E58" s="14">
        <v>0.16</v>
      </c>
      <c r="F58" s="14">
        <v>0.16</v>
      </c>
      <c r="G58" s="14">
        <v>13.9</v>
      </c>
      <c r="H58" s="14">
        <v>58.7</v>
      </c>
      <c r="I58" s="27"/>
      <c r="J58" s="20"/>
    </row>
    <row r="59" spans="1:10" ht="36" customHeight="1" x14ac:dyDescent="0.25">
      <c r="A59" s="78"/>
      <c r="B59" s="16" t="s">
        <v>11</v>
      </c>
      <c r="C59" s="12" t="s">
        <v>12</v>
      </c>
      <c r="D59" s="13">
        <v>60</v>
      </c>
      <c r="E59" s="52">
        <v>4.5599999999999996</v>
      </c>
      <c r="F59" s="52">
        <v>0.48</v>
      </c>
      <c r="G59" s="52">
        <v>29.52</v>
      </c>
      <c r="H59" s="52">
        <v>141</v>
      </c>
      <c r="I59" s="27"/>
      <c r="J59" s="20"/>
    </row>
    <row r="60" spans="1:10" ht="20.25" customHeight="1" x14ac:dyDescent="0.25">
      <c r="A60" s="87" t="s">
        <v>33</v>
      </c>
      <c r="B60" s="88"/>
      <c r="C60" s="89"/>
      <c r="D60" s="18">
        <f>SUM(D54:D59)</f>
        <v>800</v>
      </c>
      <c r="E60" s="18">
        <f t="shared" ref="E60:H60" si="6">SUM(E54:E59)</f>
        <v>38.36</v>
      </c>
      <c r="F60" s="18">
        <f t="shared" si="6"/>
        <v>32.859999999999992</v>
      </c>
      <c r="G60" s="18">
        <f t="shared" si="6"/>
        <v>105.03</v>
      </c>
      <c r="H60" s="18">
        <f t="shared" si="6"/>
        <v>777.6</v>
      </c>
      <c r="I60" s="27"/>
      <c r="J60" s="20"/>
    </row>
    <row r="61" spans="1:10" ht="21.75" customHeight="1" x14ac:dyDescent="0.25">
      <c r="A61" s="90" t="s">
        <v>43</v>
      </c>
      <c r="B61" s="91"/>
      <c r="C61" s="92"/>
      <c r="D61" s="53">
        <f>D53+D60</f>
        <v>1430</v>
      </c>
      <c r="E61" s="54">
        <f>E53+E60</f>
        <v>65.27000000000001</v>
      </c>
      <c r="F61" s="54">
        <f>F53+F60</f>
        <v>47.179999999999993</v>
      </c>
      <c r="G61" s="54">
        <f>G53+G60</f>
        <v>188.07</v>
      </c>
      <c r="H61" s="54">
        <f>H53+H60</f>
        <v>1346.13</v>
      </c>
      <c r="I61" s="27"/>
      <c r="J61" s="20"/>
    </row>
    <row r="62" spans="1:10" ht="15.75" x14ac:dyDescent="0.25">
      <c r="A62" s="103" t="s">
        <v>49</v>
      </c>
      <c r="B62" s="104"/>
      <c r="C62" s="104"/>
      <c r="D62" s="104"/>
      <c r="E62" s="104"/>
      <c r="F62" s="104"/>
      <c r="G62" s="104"/>
      <c r="H62" s="104"/>
      <c r="I62" s="104"/>
      <c r="J62" s="105"/>
    </row>
    <row r="63" spans="1:10" ht="45.75" customHeight="1" x14ac:dyDescent="0.25">
      <c r="A63" s="76" t="s">
        <v>28</v>
      </c>
      <c r="B63" s="23" t="s">
        <v>25</v>
      </c>
      <c r="C63" s="12" t="s">
        <v>105</v>
      </c>
      <c r="D63" s="13">
        <v>95</v>
      </c>
      <c r="E63" s="14">
        <v>6.99</v>
      </c>
      <c r="F63" s="14">
        <v>8.9</v>
      </c>
      <c r="G63" s="14">
        <v>0</v>
      </c>
      <c r="H63" s="14">
        <v>97.6</v>
      </c>
      <c r="I63" s="31"/>
      <c r="J63" s="30"/>
    </row>
    <row r="64" spans="1:10" ht="47.25" customHeight="1" x14ac:dyDescent="0.25">
      <c r="A64" s="77"/>
      <c r="B64" s="24" t="s">
        <v>62</v>
      </c>
      <c r="C64" s="12" t="s">
        <v>128</v>
      </c>
      <c r="D64" s="13">
        <v>120</v>
      </c>
      <c r="E64" s="14">
        <v>13.2</v>
      </c>
      <c r="F64" s="14">
        <v>8.5</v>
      </c>
      <c r="G64" s="14">
        <v>12.9</v>
      </c>
      <c r="H64" s="14">
        <v>164</v>
      </c>
      <c r="I64" s="31"/>
      <c r="J64" s="30"/>
    </row>
    <row r="65" spans="1:10" ht="47.25" customHeight="1" x14ac:dyDescent="0.25">
      <c r="A65" s="77"/>
      <c r="B65" s="42" t="s">
        <v>11</v>
      </c>
      <c r="C65" s="12" t="s">
        <v>106</v>
      </c>
      <c r="D65" s="43">
        <v>50</v>
      </c>
      <c r="E65" s="45">
        <v>1.5</v>
      </c>
      <c r="F65" s="14">
        <v>2</v>
      </c>
      <c r="G65" s="14">
        <v>14.9</v>
      </c>
      <c r="H65" s="14">
        <v>83.2</v>
      </c>
      <c r="I65" s="31"/>
      <c r="J65" s="30"/>
    </row>
    <row r="66" spans="1:10" ht="39" customHeight="1" x14ac:dyDescent="0.25">
      <c r="A66" s="77"/>
      <c r="B66" s="24" t="s">
        <v>70</v>
      </c>
      <c r="C66" s="12" t="s">
        <v>71</v>
      </c>
      <c r="D66" s="13">
        <v>200</v>
      </c>
      <c r="E66" s="55">
        <v>3.8</v>
      </c>
      <c r="F66" s="55">
        <v>3.5</v>
      </c>
      <c r="G66" s="55">
        <v>11.2</v>
      </c>
      <c r="H66" s="55">
        <v>91.2</v>
      </c>
      <c r="I66" s="49"/>
      <c r="J66" s="30"/>
    </row>
    <row r="67" spans="1:10" ht="31.5" customHeight="1" x14ac:dyDescent="0.25">
      <c r="A67" s="77"/>
      <c r="B67" s="42" t="s">
        <v>11</v>
      </c>
      <c r="C67" s="12" t="s">
        <v>134</v>
      </c>
      <c r="D67" s="13">
        <v>100</v>
      </c>
      <c r="E67" s="14">
        <v>0.4</v>
      </c>
      <c r="F67" s="14">
        <v>0.3</v>
      </c>
      <c r="G67" s="14">
        <v>10.3</v>
      </c>
      <c r="H67" s="14">
        <v>46</v>
      </c>
      <c r="I67" s="49"/>
      <c r="J67" s="30"/>
    </row>
    <row r="68" spans="1:10" ht="36" customHeight="1" x14ac:dyDescent="0.25">
      <c r="A68" s="78"/>
      <c r="B68" s="16" t="s">
        <v>11</v>
      </c>
      <c r="C68" s="12" t="s">
        <v>12</v>
      </c>
      <c r="D68" s="43">
        <v>30</v>
      </c>
      <c r="E68" s="14">
        <v>2.2799999999999998</v>
      </c>
      <c r="F68" s="14">
        <v>0.24</v>
      </c>
      <c r="G68" s="14">
        <v>14.76</v>
      </c>
      <c r="H68" s="14">
        <v>70.5</v>
      </c>
      <c r="I68" s="31"/>
      <c r="J68" s="30"/>
    </row>
    <row r="69" spans="1:10" ht="25.5" customHeight="1" x14ac:dyDescent="0.25">
      <c r="A69" s="87" t="s">
        <v>24</v>
      </c>
      <c r="B69" s="88"/>
      <c r="C69" s="89"/>
      <c r="D69" s="18">
        <f>SUM(D63:D68)</f>
        <v>595</v>
      </c>
      <c r="E69" s="18">
        <f t="shared" ref="E69:J69" si="7">SUM(E63:E68)</f>
        <v>28.169999999999998</v>
      </c>
      <c r="F69" s="18">
        <f t="shared" si="7"/>
        <v>23.439999999999998</v>
      </c>
      <c r="G69" s="18">
        <f t="shared" si="7"/>
        <v>64.06</v>
      </c>
      <c r="H69" s="18">
        <f t="shared" si="7"/>
        <v>552.5</v>
      </c>
      <c r="I69" s="18">
        <f t="shared" si="7"/>
        <v>0</v>
      </c>
      <c r="J69" s="18">
        <f t="shared" si="7"/>
        <v>0</v>
      </c>
    </row>
    <row r="70" spans="1:10" ht="67.5" customHeight="1" x14ac:dyDescent="0.25">
      <c r="A70" s="76" t="s">
        <v>30</v>
      </c>
      <c r="B70" s="75">
        <v>177</v>
      </c>
      <c r="C70" s="12" t="s">
        <v>143</v>
      </c>
      <c r="D70" s="13">
        <v>250</v>
      </c>
      <c r="E70" s="14">
        <v>8.5</v>
      </c>
      <c r="F70" s="14">
        <v>5.25</v>
      </c>
      <c r="G70" s="14">
        <v>11.75</v>
      </c>
      <c r="H70" s="14">
        <v>126</v>
      </c>
      <c r="I70" s="19"/>
      <c r="J70" s="20"/>
    </row>
    <row r="71" spans="1:10" s="62" customFormat="1" ht="44.25" customHeight="1" x14ac:dyDescent="0.25">
      <c r="A71" s="77"/>
      <c r="B71" s="14" t="s">
        <v>72</v>
      </c>
      <c r="C71" s="14" t="s">
        <v>73</v>
      </c>
      <c r="D71" s="56">
        <v>200</v>
      </c>
      <c r="E71" s="57">
        <v>20.100000000000001</v>
      </c>
      <c r="F71" s="57">
        <v>19.3</v>
      </c>
      <c r="G71" s="57">
        <v>17.100000000000001</v>
      </c>
      <c r="H71" s="57">
        <v>323</v>
      </c>
      <c r="I71" s="60"/>
      <c r="J71" s="69"/>
    </row>
    <row r="72" spans="1:10" s="62" customFormat="1" ht="38.25" customHeight="1" x14ac:dyDescent="0.25">
      <c r="A72" s="77"/>
      <c r="B72" s="50" t="s">
        <v>117</v>
      </c>
      <c r="C72" s="12" t="s">
        <v>116</v>
      </c>
      <c r="D72" s="13">
        <v>50</v>
      </c>
      <c r="E72" s="14">
        <v>0.85</v>
      </c>
      <c r="F72" s="14">
        <v>5.0999999999999996</v>
      </c>
      <c r="G72" s="14">
        <v>4.8499999999999996</v>
      </c>
      <c r="H72" s="14">
        <v>67.95</v>
      </c>
      <c r="I72" s="60"/>
      <c r="J72" s="69"/>
    </row>
    <row r="73" spans="1:10" s="62" customFormat="1" ht="50.25" customHeight="1" x14ac:dyDescent="0.25">
      <c r="A73" s="77"/>
      <c r="B73" s="42" t="s">
        <v>11</v>
      </c>
      <c r="C73" s="12" t="s">
        <v>123</v>
      </c>
      <c r="D73" s="43">
        <v>80</v>
      </c>
      <c r="E73" s="45">
        <v>3.5</v>
      </c>
      <c r="F73" s="14">
        <v>6.1</v>
      </c>
      <c r="G73" s="14">
        <v>14.9</v>
      </c>
      <c r="H73" s="14">
        <v>175.3</v>
      </c>
      <c r="I73" s="60"/>
      <c r="J73" s="69"/>
    </row>
    <row r="74" spans="1:10" ht="43.5" customHeight="1" x14ac:dyDescent="0.25">
      <c r="A74" s="77"/>
      <c r="B74" s="46" t="s">
        <v>11</v>
      </c>
      <c r="C74" s="12" t="s">
        <v>124</v>
      </c>
      <c r="D74" s="43">
        <v>200</v>
      </c>
      <c r="E74" s="14">
        <v>1</v>
      </c>
      <c r="F74" s="14">
        <v>0</v>
      </c>
      <c r="G74" s="14">
        <v>20.2</v>
      </c>
      <c r="H74" s="14">
        <v>84.4</v>
      </c>
      <c r="I74" s="19"/>
      <c r="J74" s="20"/>
    </row>
    <row r="75" spans="1:10" ht="36.75" customHeight="1" x14ac:dyDescent="0.25">
      <c r="A75" s="78"/>
      <c r="B75" s="16" t="s">
        <v>11</v>
      </c>
      <c r="C75" s="12" t="s">
        <v>12</v>
      </c>
      <c r="D75" s="13">
        <v>60</v>
      </c>
      <c r="E75" s="52">
        <v>4.5599999999999996</v>
      </c>
      <c r="F75" s="52">
        <v>0.48</v>
      </c>
      <c r="G75" s="52">
        <v>29.52</v>
      </c>
      <c r="H75" s="52">
        <v>141</v>
      </c>
      <c r="I75" s="19"/>
      <c r="J75" s="20"/>
    </row>
    <row r="76" spans="1:10" ht="19.5" customHeight="1" x14ac:dyDescent="0.25">
      <c r="A76" s="87" t="s">
        <v>33</v>
      </c>
      <c r="B76" s="88"/>
      <c r="C76" s="89"/>
      <c r="D76" s="18">
        <f>SUM(D70:D75)</f>
        <v>840</v>
      </c>
      <c r="E76" s="18">
        <f t="shared" ref="E76:H76" si="8">SUM(E70:E75)</f>
        <v>38.510000000000005</v>
      </c>
      <c r="F76" s="18">
        <f t="shared" si="8"/>
        <v>36.229999999999997</v>
      </c>
      <c r="G76" s="18">
        <f t="shared" si="8"/>
        <v>98.32</v>
      </c>
      <c r="H76" s="18">
        <f t="shared" si="8"/>
        <v>917.65</v>
      </c>
      <c r="I76" s="10">
        <v>7.5</v>
      </c>
      <c r="J76" s="41"/>
    </row>
    <row r="77" spans="1:10" ht="21" customHeight="1" x14ac:dyDescent="0.25">
      <c r="A77" s="90" t="s">
        <v>43</v>
      </c>
      <c r="B77" s="91"/>
      <c r="C77" s="92"/>
      <c r="D77" s="53">
        <f>D69+D76</f>
        <v>1435</v>
      </c>
      <c r="E77" s="54">
        <f t="shared" ref="E77:H77" si="9">E69+E76</f>
        <v>66.680000000000007</v>
      </c>
      <c r="F77" s="54">
        <f t="shared" si="9"/>
        <v>59.669999999999995</v>
      </c>
      <c r="G77" s="54">
        <f t="shared" si="9"/>
        <v>162.38</v>
      </c>
      <c r="H77" s="54">
        <f t="shared" si="9"/>
        <v>1470.15</v>
      </c>
      <c r="I77" s="10">
        <v>31.4</v>
      </c>
      <c r="J77" s="41"/>
    </row>
    <row r="78" spans="1:10" ht="15.75" x14ac:dyDescent="0.25">
      <c r="A78" s="101" t="s">
        <v>55</v>
      </c>
      <c r="B78" s="101"/>
      <c r="C78" s="101"/>
      <c r="D78" s="101"/>
      <c r="E78" s="101"/>
      <c r="F78" s="101"/>
      <c r="G78" s="101"/>
      <c r="H78" s="101"/>
      <c r="I78" s="102"/>
      <c r="J78" s="41"/>
    </row>
    <row r="79" spans="1:10" ht="44.25" customHeight="1" x14ac:dyDescent="0.25">
      <c r="A79" s="76" t="s">
        <v>28</v>
      </c>
      <c r="B79" s="23" t="s">
        <v>25</v>
      </c>
      <c r="C79" s="12" t="s">
        <v>129</v>
      </c>
      <c r="D79" s="13">
        <v>25</v>
      </c>
      <c r="E79" s="14">
        <v>6</v>
      </c>
      <c r="F79" s="14">
        <v>8.8000000000000007</v>
      </c>
      <c r="G79" s="14">
        <v>0</v>
      </c>
      <c r="H79" s="14">
        <v>97.4</v>
      </c>
      <c r="I79" s="31"/>
      <c r="J79" s="30"/>
    </row>
    <row r="80" spans="1:10" ht="42.75" customHeight="1" x14ac:dyDescent="0.25">
      <c r="A80" s="77"/>
      <c r="B80" s="16" t="s">
        <v>51</v>
      </c>
      <c r="C80" s="12" t="s">
        <v>13</v>
      </c>
      <c r="D80" s="13">
        <v>40</v>
      </c>
      <c r="E80" s="28">
        <v>4.8</v>
      </c>
      <c r="F80" s="28">
        <v>4</v>
      </c>
      <c r="G80" s="28">
        <v>0.3</v>
      </c>
      <c r="H80" s="28">
        <v>56.6</v>
      </c>
      <c r="I80" s="31"/>
      <c r="J80" s="30"/>
    </row>
    <row r="81" spans="1:10" ht="50.25" customHeight="1" x14ac:dyDescent="0.25">
      <c r="A81" s="77"/>
      <c r="B81" s="24" t="s">
        <v>52</v>
      </c>
      <c r="C81" s="12" t="s">
        <v>69</v>
      </c>
      <c r="D81" s="13">
        <v>200</v>
      </c>
      <c r="E81" s="14">
        <v>8.6</v>
      </c>
      <c r="F81" s="14">
        <v>12.8</v>
      </c>
      <c r="G81" s="14">
        <v>34.200000000000003</v>
      </c>
      <c r="H81" s="14">
        <v>285.8</v>
      </c>
      <c r="I81" s="31"/>
      <c r="J81" s="30"/>
    </row>
    <row r="82" spans="1:10" ht="50.25" customHeight="1" x14ac:dyDescent="0.25">
      <c r="A82" s="77"/>
      <c r="B82" s="42" t="s">
        <v>11</v>
      </c>
      <c r="C82" s="12" t="s">
        <v>106</v>
      </c>
      <c r="D82" s="43">
        <v>50</v>
      </c>
      <c r="E82" s="45">
        <v>1.5</v>
      </c>
      <c r="F82" s="14">
        <v>2</v>
      </c>
      <c r="G82" s="14">
        <v>14.9</v>
      </c>
      <c r="H82" s="14">
        <v>83.2</v>
      </c>
      <c r="I82" s="31"/>
      <c r="J82" s="30"/>
    </row>
    <row r="83" spans="1:10" ht="40.5" customHeight="1" x14ac:dyDescent="0.25">
      <c r="A83" s="77"/>
      <c r="B83" s="45" t="s">
        <v>11</v>
      </c>
      <c r="C83" s="12" t="s">
        <v>88</v>
      </c>
      <c r="D83" s="13">
        <v>200</v>
      </c>
      <c r="E83" s="14">
        <v>6</v>
      </c>
      <c r="F83" s="25">
        <v>6.4</v>
      </c>
      <c r="G83" s="14">
        <v>8.4</v>
      </c>
      <c r="H83" s="14">
        <v>116</v>
      </c>
      <c r="I83" s="31"/>
      <c r="J83" s="30"/>
    </row>
    <row r="84" spans="1:10" ht="40.5" customHeight="1" x14ac:dyDescent="0.25">
      <c r="A84" s="77"/>
      <c r="B84" s="42" t="s">
        <v>11</v>
      </c>
      <c r="C84" s="12" t="s">
        <v>38</v>
      </c>
      <c r="D84" s="13">
        <v>100</v>
      </c>
      <c r="E84" s="14">
        <v>0.4</v>
      </c>
      <c r="F84" s="14">
        <v>0.4</v>
      </c>
      <c r="G84" s="14">
        <v>9.8000000000000007</v>
      </c>
      <c r="H84" s="14">
        <v>47</v>
      </c>
      <c r="I84" s="31"/>
      <c r="J84" s="30"/>
    </row>
    <row r="85" spans="1:10" ht="39" customHeight="1" x14ac:dyDescent="0.25">
      <c r="A85" s="78"/>
      <c r="B85" s="45" t="s">
        <v>11</v>
      </c>
      <c r="C85" s="12" t="s">
        <v>12</v>
      </c>
      <c r="D85" s="43">
        <v>30</v>
      </c>
      <c r="E85" s="14">
        <v>2.2799999999999998</v>
      </c>
      <c r="F85" s="14">
        <v>0.24</v>
      </c>
      <c r="G85" s="14">
        <v>14.76</v>
      </c>
      <c r="H85" s="14">
        <v>70.5</v>
      </c>
      <c r="I85" s="30"/>
      <c r="J85" s="30"/>
    </row>
    <row r="86" spans="1:10" ht="23.25" customHeight="1" x14ac:dyDescent="0.25">
      <c r="A86" s="87" t="s">
        <v>24</v>
      </c>
      <c r="B86" s="88"/>
      <c r="C86" s="89"/>
      <c r="D86" s="18">
        <f t="shared" ref="D86:I86" si="10">SUM(D79:D85)</f>
        <v>645</v>
      </c>
      <c r="E86" s="18">
        <f t="shared" si="10"/>
        <v>29.58</v>
      </c>
      <c r="F86" s="18">
        <f t="shared" si="10"/>
        <v>34.64</v>
      </c>
      <c r="G86" s="18">
        <f t="shared" si="10"/>
        <v>82.36</v>
      </c>
      <c r="H86" s="18">
        <f t="shared" si="10"/>
        <v>756.5</v>
      </c>
      <c r="I86" s="19">
        <f t="shared" si="10"/>
        <v>0</v>
      </c>
      <c r="J86" s="20"/>
    </row>
    <row r="87" spans="1:10" ht="64.5" customHeight="1" x14ac:dyDescent="0.25">
      <c r="A87" s="76" t="s">
        <v>30</v>
      </c>
      <c r="B87" s="16" t="s">
        <v>97</v>
      </c>
      <c r="C87" s="12" t="s">
        <v>100</v>
      </c>
      <c r="D87" s="13">
        <v>250</v>
      </c>
      <c r="E87" s="14">
        <v>16</v>
      </c>
      <c r="F87" s="14">
        <v>10.62</v>
      </c>
      <c r="G87" s="14">
        <v>12.6</v>
      </c>
      <c r="H87" s="14">
        <v>211.3</v>
      </c>
      <c r="I87" s="19"/>
      <c r="J87" s="58"/>
    </row>
    <row r="88" spans="1:10" ht="33.75" customHeight="1" x14ac:dyDescent="0.25">
      <c r="A88" s="77"/>
      <c r="B88" s="51" t="s">
        <v>83</v>
      </c>
      <c r="C88" s="12" t="s">
        <v>15</v>
      </c>
      <c r="D88" s="13">
        <v>150</v>
      </c>
      <c r="E88" s="14">
        <v>8.1999999999999993</v>
      </c>
      <c r="F88" s="14">
        <v>6.9</v>
      </c>
      <c r="G88" s="14">
        <v>35.9</v>
      </c>
      <c r="H88" s="14">
        <v>238.9</v>
      </c>
      <c r="I88" s="60"/>
      <c r="J88" s="61"/>
    </row>
    <row r="89" spans="1:10" ht="36.75" customHeight="1" x14ac:dyDescent="0.25">
      <c r="A89" s="77"/>
      <c r="B89" s="42" t="s">
        <v>130</v>
      </c>
      <c r="C89" s="12" t="s">
        <v>131</v>
      </c>
      <c r="D89" s="43">
        <v>90</v>
      </c>
      <c r="E89" s="14">
        <v>15.5</v>
      </c>
      <c r="F89" s="14">
        <v>16.5</v>
      </c>
      <c r="G89" s="14">
        <v>2.8</v>
      </c>
      <c r="H89" s="14">
        <v>220</v>
      </c>
      <c r="I89" s="19"/>
      <c r="J89" s="58"/>
    </row>
    <row r="90" spans="1:10" ht="36.75" customHeight="1" x14ac:dyDescent="0.25">
      <c r="A90" s="77"/>
      <c r="B90" s="15" t="s">
        <v>11</v>
      </c>
      <c r="C90" s="12" t="s">
        <v>119</v>
      </c>
      <c r="D90" s="13">
        <v>50</v>
      </c>
      <c r="E90" s="14">
        <v>1.3</v>
      </c>
      <c r="F90" s="14">
        <v>0.3</v>
      </c>
      <c r="G90" s="14">
        <v>5.3</v>
      </c>
      <c r="H90" s="14">
        <v>31</v>
      </c>
      <c r="I90" s="19"/>
      <c r="J90" s="58"/>
    </row>
    <row r="91" spans="1:10" ht="28.5" customHeight="1" x14ac:dyDescent="0.25">
      <c r="A91" s="77"/>
      <c r="B91" s="46" t="s">
        <v>11</v>
      </c>
      <c r="C91" s="12" t="s">
        <v>107</v>
      </c>
      <c r="D91" s="13">
        <v>100</v>
      </c>
      <c r="E91" s="14">
        <v>4.2</v>
      </c>
      <c r="F91" s="14">
        <v>14.9</v>
      </c>
      <c r="G91" s="14">
        <v>23.2</v>
      </c>
      <c r="H91" s="14">
        <v>243.7</v>
      </c>
      <c r="I91" s="19"/>
      <c r="J91" s="58"/>
    </row>
    <row r="92" spans="1:10" ht="38.25" customHeight="1" x14ac:dyDescent="0.25">
      <c r="A92" s="77"/>
      <c r="B92" s="17" t="s">
        <v>17</v>
      </c>
      <c r="C92" s="12" t="s">
        <v>14</v>
      </c>
      <c r="D92" s="13">
        <v>200</v>
      </c>
      <c r="E92" s="14">
        <v>0.16</v>
      </c>
      <c r="F92" s="14">
        <v>0.16</v>
      </c>
      <c r="G92" s="14">
        <v>13.9</v>
      </c>
      <c r="H92" s="14">
        <v>58.7</v>
      </c>
      <c r="I92" s="19"/>
      <c r="J92" s="58"/>
    </row>
    <row r="93" spans="1:10" ht="26.25" customHeight="1" x14ac:dyDescent="0.25">
      <c r="A93" s="78"/>
      <c r="B93" s="16" t="s">
        <v>11</v>
      </c>
      <c r="C93" s="12" t="s">
        <v>12</v>
      </c>
      <c r="D93" s="13">
        <v>60</v>
      </c>
      <c r="E93" s="52">
        <v>4.5599999999999996</v>
      </c>
      <c r="F93" s="52">
        <v>0.48</v>
      </c>
      <c r="G93" s="52">
        <v>29.52</v>
      </c>
      <c r="H93" s="52">
        <v>141</v>
      </c>
      <c r="I93" s="19"/>
      <c r="J93" s="58"/>
    </row>
    <row r="94" spans="1:10" ht="16.5" x14ac:dyDescent="0.25">
      <c r="A94" s="87" t="s">
        <v>33</v>
      </c>
      <c r="B94" s="88"/>
      <c r="C94" s="89"/>
      <c r="D94" s="18">
        <f>SUM(D87:D93)</f>
        <v>900</v>
      </c>
      <c r="E94" s="18">
        <f t="shared" ref="E94:H94" si="11">SUM(E87:E93)</f>
        <v>49.92</v>
      </c>
      <c r="F94" s="18">
        <f t="shared" si="11"/>
        <v>49.859999999999985</v>
      </c>
      <c r="G94" s="18">
        <f t="shared" si="11"/>
        <v>123.22</v>
      </c>
      <c r="H94" s="18">
        <f t="shared" si="11"/>
        <v>1144.6000000000001</v>
      </c>
      <c r="I94" s="19"/>
      <c r="J94" s="58"/>
    </row>
    <row r="95" spans="1:10" ht="17.25" x14ac:dyDescent="0.25">
      <c r="A95" s="90" t="s">
        <v>43</v>
      </c>
      <c r="B95" s="91"/>
      <c r="C95" s="92"/>
      <c r="D95" s="53">
        <f>D86+D94</f>
        <v>1545</v>
      </c>
      <c r="E95" s="54">
        <f>E86+E94</f>
        <v>79.5</v>
      </c>
      <c r="F95" s="54">
        <f>F86+F94</f>
        <v>84.499999999999986</v>
      </c>
      <c r="G95" s="54">
        <f>G86+G94</f>
        <v>205.57999999999998</v>
      </c>
      <c r="H95" s="54">
        <f>H86+H94</f>
        <v>1901.1000000000001</v>
      </c>
      <c r="I95" s="63"/>
      <c r="J95" s="64"/>
    </row>
    <row r="96" spans="1:10" ht="17.25" x14ac:dyDescent="0.25">
      <c r="A96" s="99" t="s">
        <v>20</v>
      </c>
      <c r="B96" s="100"/>
      <c r="C96" s="100"/>
      <c r="D96" s="100"/>
      <c r="E96" s="100"/>
      <c r="F96" s="100"/>
      <c r="G96" s="100"/>
      <c r="H96" s="66"/>
      <c r="I96" s="10"/>
      <c r="J96" s="22"/>
    </row>
    <row r="97" spans="1:10" ht="15.75" x14ac:dyDescent="0.25">
      <c r="A97" s="21"/>
      <c r="B97" s="21"/>
      <c r="C97" s="97"/>
      <c r="D97" s="98"/>
      <c r="E97" s="98"/>
      <c r="F97" s="98"/>
      <c r="G97" s="98"/>
      <c r="H97" s="98"/>
      <c r="I97" s="10"/>
      <c r="J97" s="22"/>
    </row>
    <row r="98" spans="1:10" ht="16.5" x14ac:dyDescent="0.25">
      <c r="A98" s="93" t="s">
        <v>74</v>
      </c>
      <c r="B98" s="93"/>
      <c r="C98" s="93"/>
      <c r="D98" s="93"/>
      <c r="E98" s="32">
        <f>E95+E77+E61+E45+E29</f>
        <v>330.49</v>
      </c>
      <c r="F98" s="32">
        <f>F95+F77+F61+F45+F29</f>
        <v>314.1099999999999</v>
      </c>
      <c r="G98" s="32">
        <f>G95+G77+G61+G45+G29</f>
        <v>952.41</v>
      </c>
      <c r="H98" s="32">
        <f>H95+H77+H61+H45+H29</f>
        <v>7942.61</v>
      </c>
      <c r="I98" s="33" t="e">
        <f>I86+#REF!+I69+I37+I21</f>
        <v>#REF!</v>
      </c>
      <c r="J98" s="26"/>
    </row>
    <row r="99" spans="1:10" ht="16.5" x14ac:dyDescent="0.25">
      <c r="A99" s="94"/>
      <c r="B99" s="94"/>
      <c r="C99" s="94"/>
      <c r="D99" s="94"/>
      <c r="E99" s="94"/>
      <c r="F99" s="94"/>
      <c r="G99" s="94"/>
      <c r="H99" s="95"/>
      <c r="I99" s="33">
        <f>I97*5</f>
        <v>0</v>
      </c>
      <c r="J99" s="26"/>
    </row>
    <row r="100" spans="1:10" ht="16.5" x14ac:dyDescent="0.25">
      <c r="A100" s="96" t="s">
        <v>75</v>
      </c>
      <c r="B100" s="96"/>
      <c r="C100" s="96"/>
      <c r="D100" s="96"/>
      <c r="E100" s="35">
        <f>E98/5</f>
        <v>66.097999999999999</v>
      </c>
      <c r="F100" s="35">
        <f>F98/5</f>
        <v>62.821999999999981</v>
      </c>
      <c r="G100" s="35">
        <f>G98/5</f>
        <v>190.482</v>
      </c>
      <c r="H100" s="35">
        <f>H98/5</f>
        <v>1588.5219999999999</v>
      </c>
      <c r="I100" s="36"/>
      <c r="J100" s="37"/>
    </row>
    <row r="101" spans="1:10" ht="16.5" x14ac:dyDescent="0.25">
      <c r="A101" s="34"/>
      <c r="I101" s="36"/>
      <c r="J101" s="37"/>
    </row>
    <row r="102" spans="1:10" ht="16.5" x14ac:dyDescent="0.25">
      <c r="A102" s="124" t="s">
        <v>76</v>
      </c>
      <c r="B102" s="125"/>
      <c r="C102" s="125"/>
      <c r="D102" s="126"/>
      <c r="E102" s="70">
        <v>651.16999999999996</v>
      </c>
      <c r="F102" s="70">
        <v>555.03</v>
      </c>
      <c r="G102" s="70">
        <v>2015.2</v>
      </c>
      <c r="H102" s="70">
        <v>15406.2</v>
      </c>
      <c r="I102" s="36"/>
      <c r="J102" s="37"/>
    </row>
    <row r="103" spans="1:10" ht="16.5" x14ac:dyDescent="0.25">
      <c r="A103" s="124" t="s">
        <v>77</v>
      </c>
      <c r="B103" s="125"/>
      <c r="C103" s="125"/>
      <c r="D103" s="126"/>
      <c r="E103" s="63">
        <f>E102/10</f>
        <v>65.11699999999999</v>
      </c>
      <c r="F103" s="63">
        <f t="shared" ref="F103:H103" si="12">F102/10</f>
        <v>55.503</v>
      </c>
      <c r="G103" s="63">
        <f t="shared" si="12"/>
        <v>201.52</v>
      </c>
      <c r="H103" s="63">
        <f t="shared" si="12"/>
        <v>1540.6200000000001</v>
      </c>
      <c r="I103" s="36"/>
      <c r="J103" s="37"/>
    </row>
    <row r="104" spans="1:10" ht="16.5" x14ac:dyDescent="0.25">
      <c r="A104" s="34"/>
      <c r="I104" s="36"/>
      <c r="J104" s="37"/>
    </row>
    <row r="105" spans="1:10" ht="57.75" customHeight="1" x14ac:dyDescent="0.35">
      <c r="A105" s="85" t="s">
        <v>60</v>
      </c>
      <c r="B105" s="85"/>
      <c r="C105" s="85"/>
      <c r="D105" s="85"/>
      <c r="E105" s="85"/>
      <c r="F105" s="85"/>
      <c r="G105" s="85"/>
      <c r="H105" s="86"/>
      <c r="I105" s="38"/>
      <c r="J105" s="39"/>
    </row>
    <row r="107" spans="1:10" ht="45.75" customHeight="1" x14ac:dyDescent="0.25">
      <c r="A107" s="85" t="s">
        <v>109</v>
      </c>
      <c r="B107" s="85"/>
      <c r="C107" s="85"/>
      <c r="D107" s="85"/>
      <c r="E107" s="85"/>
      <c r="F107" s="85"/>
      <c r="G107" s="85"/>
      <c r="H107" s="86"/>
    </row>
  </sheetData>
  <mergeCells count="54">
    <mergeCell ref="A105:H105"/>
    <mergeCell ref="A102:D102"/>
    <mergeCell ref="A103:D103"/>
    <mergeCell ref="A95:C95"/>
    <mergeCell ref="A96:G96"/>
    <mergeCell ref="C97:H97"/>
    <mergeCell ref="A98:D98"/>
    <mergeCell ref="A99:H99"/>
    <mergeCell ref="A100:D100"/>
    <mergeCell ref="A94:C94"/>
    <mergeCell ref="A61:C61"/>
    <mergeCell ref="A62:J62"/>
    <mergeCell ref="A63:A68"/>
    <mergeCell ref="A69:C69"/>
    <mergeCell ref="A70:A75"/>
    <mergeCell ref="A76:C76"/>
    <mergeCell ref="A77:C77"/>
    <mergeCell ref="A78:I78"/>
    <mergeCell ref="A79:A85"/>
    <mergeCell ref="A86:C86"/>
    <mergeCell ref="A87:A93"/>
    <mergeCell ref="A60:C60"/>
    <mergeCell ref="A29:C29"/>
    <mergeCell ref="A30:I30"/>
    <mergeCell ref="A31:A36"/>
    <mergeCell ref="A37:C37"/>
    <mergeCell ref="A38:A43"/>
    <mergeCell ref="A44:C44"/>
    <mergeCell ref="A45:C45"/>
    <mergeCell ref="A46:I46"/>
    <mergeCell ref="A47:A52"/>
    <mergeCell ref="A53:C53"/>
    <mergeCell ref="A54:A59"/>
    <mergeCell ref="A13:I13"/>
    <mergeCell ref="A14:H14"/>
    <mergeCell ref="A15:A20"/>
    <mergeCell ref="A21:C21"/>
    <mergeCell ref="A22:A27"/>
    <mergeCell ref="A107:H107"/>
    <mergeCell ref="B3:C3"/>
    <mergeCell ref="A6:H6"/>
    <mergeCell ref="B7:H7"/>
    <mergeCell ref="A8:H8"/>
    <mergeCell ref="B9:H9"/>
    <mergeCell ref="A28:C28"/>
    <mergeCell ref="B10:H10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pageSetup paperSize="9" scale="76" orientation="portrait" r:id="rId1"/>
  <rowBreaks count="2" manualBreakCount="2">
    <brk id="37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неделя</vt:lpstr>
      <vt:lpstr>2 неделя</vt:lpstr>
      <vt:lpstr>'1 неделя'!Область_печати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2026-05-29T09:20:55Z</dcterms:modified>
</cp:coreProperties>
</file>